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UIS_E_2017\10_Questionnaire_Manual\eForm_SDMX\20.Build\"/>
    </mc:Choice>
  </mc:AlternateContent>
  <bookViews>
    <workbookView xWindow="120" yWindow="120" windowWidth="19440" windowHeight="11715"/>
  </bookViews>
  <sheets>
    <sheet name="VAL_Instructions" sheetId="29" r:id="rId1"/>
    <sheet name="VAL_B1" sheetId="24" r:id="rId2"/>
    <sheet name="B2" sheetId="27" r:id="rId3"/>
    <sheet name="B3" sheetId="28" r:id="rId4"/>
    <sheet name="B4" sheetId="31" r:id="rId5"/>
    <sheet name="VAL_Data Check" sheetId="32" r:id="rId6"/>
    <sheet name="Parameters" sheetId="20" state="hidden" r:id="rId7"/>
    <sheet name="VAL_Drop_Down_Lists" sheetId="21" state="hidden" r:id="rId8"/>
  </sheets>
  <calcPr calcId="162913"/>
</workbook>
</file>

<file path=xl/calcChain.xml><?xml version="1.0" encoding="utf-8"?>
<calcChain xmlns="http://schemas.openxmlformats.org/spreadsheetml/2006/main">
  <c r="B10" i="31" l="1"/>
  <c r="B7" i="31"/>
  <c r="B6" i="31"/>
  <c r="AO113" i="27" l="1"/>
  <c r="AN107" i="27"/>
  <c r="E2" i="31" l="1"/>
  <c r="B4" i="31"/>
  <c r="Y15" i="31"/>
  <c r="Z15" i="31"/>
  <c r="E2" i="28"/>
  <c r="B4" i="28"/>
  <c r="B6" i="28"/>
  <c r="B7" i="28"/>
  <c r="B10" i="28"/>
  <c r="Y15" i="28"/>
  <c r="Y16" i="28"/>
  <c r="J17" i="28"/>
  <c r="K17" i="28" s="1"/>
  <c r="M17" i="28"/>
  <c r="N17" i="28" s="1"/>
  <c r="P17" i="28"/>
  <c r="Q17" i="28" s="1"/>
  <c r="S17" i="28"/>
  <c r="T17" i="28"/>
  <c r="S53" i="28" s="1"/>
  <c r="T53" i="28" s="1"/>
  <c r="V17" i="28"/>
  <c r="W17" i="28" s="1"/>
  <c r="AB17" i="28"/>
  <c r="AC17" i="28" s="1"/>
  <c r="AE17" i="28"/>
  <c r="AE24" i="28" s="1"/>
  <c r="AF17" i="28"/>
  <c r="AH17" i="28"/>
  <c r="AI17" i="28" s="1"/>
  <c r="AN17" i="28"/>
  <c r="AO17" i="28" s="1"/>
  <c r="Y19" i="28"/>
  <c r="Z19" i="28"/>
  <c r="AK19" i="28"/>
  <c r="Y20" i="28"/>
  <c r="Z20" i="28"/>
  <c r="AK20" i="28"/>
  <c r="Y21" i="28"/>
  <c r="Z21" i="28"/>
  <c r="AL21" i="28" s="1"/>
  <c r="AK21" i="28"/>
  <c r="J22" i="28"/>
  <c r="K22" i="28" s="1"/>
  <c r="M22" i="28"/>
  <c r="N22" i="28" s="1"/>
  <c r="P22" i="28"/>
  <c r="Q22" i="28" s="1"/>
  <c r="S22" i="28"/>
  <c r="T22" i="28" s="1"/>
  <c r="V22" i="28"/>
  <c r="W22" i="28" s="1"/>
  <c r="Y22" i="28"/>
  <c r="Z22" i="28" s="1"/>
  <c r="AB22" i="28"/>
  <c r="AC22" i="28" s="1"/>
  <c r="AE22" i="28"/>
  <c r="AF22" i="28" s="1"/>
  <c r="AH22" i="28"/>
  <c r="AI22" i="28" s="1"/>
  <c r="AN22" i="28"/>
  <c r="AO22" i="28" s="1"/>
  <c r="S24" i="28"/>
  <c r="V24" i="28"/>
  <c r="Y26" i="28"/>
  <c r="Z26" i="28" s="1"/>
  <c r="Y33" i="28"/>
  <c r="Z33" i="28" s="1"/>
  <c r="AK33" i="28"/>
  <c r="Y34" i="28"/>
  <c r="Z34" i="28" s="1"/>
  <c r="AK34" i="28"/>
  <c r="J35" i="28"/>
  <c r="K35" i="28" s="1"/>
  <c r="M35" i="28"/>
  <c r="N35" i="28" s="1"/>
  <c r="P35" i="28"/>
  <c r="Q35" i="28" s="1"/>
  <c r="S35" i="28"/>
  <c r="T35" i="28" s="1"/>
  <c r="V35" i="28"/>
  <c r="W35" i="28" s="1"/>
  <c r="Y35" i="28"/>
  <c r="AB35" i="28"/>
  <c r="AC35" i="28" s="1"/>
  <c r="AE35" i="28"/>
  <c r="AF35" i="28" s="1"/>
  <c r="AF42" i="28" s="1"/>
  <c r="AH35" i="28"/>
  <c r="AI35" i="28" s="1"/>
  <c r="AN35" i="28"/>
  <c r="AO35" i="28" s="1"/>
  <c r="Y37" i="28"/>
  <c r="Z37" i="28" s="1"/>
  <c r="Y38" i="28"/>
  <c r="Z38" i="28" s="1"/>
  <c r="AK38" i="28"/>
  <c r="Y39" i="28"/>
  <c r="Z39" i="28" s="1"/>
  <c r="J40" i="28"/>
  <c r="K40" i="28" s="1"/>
  <c r="M40" i="28"/>
  <c r="N40" i="28" s="1"/>
  <c r="P40" i="28"/>
  <c r="Q40" i="28" s="1"/>
  <c r="S40" i="28"/>
  <c r="T40" i="28" s="1"/>
  <c r="V40" i="28"/>
  <c r="W40" i="28" s="1"/>
  <c r="AB40" i="28"/>
  <c r="AC40" i="28" s="1"/>
  <c r="AE40" i="28"/>
  <c r="AF40" i="28" s="1"/>
  <c r="AH40" i="28"/>
  <c r="AI40" i="28" s="1"/>
  <c r="AN40" i="28"/>
  <c r="AO40" i="28" s="1"/>
  <c r="J42" i="28"/>
  <c r="M42" i="28"/>
  <c r="N42" i="28"/>
  <c r="V42" i="28"/>
  <c r="AE42" i="28"/>
  <c r="AH42" i="28"/>
  <c r="Y44" i="28"/>
  <c r="Z44" i="28" s="1"/>
  <c r="J51" i="28"/>
  <c r="K51" i="28" s="1"/>
  <c r="M51" i="28"/>
  <c r="N51" i="28"/>
  <c r="P51" i="28"/>
  <c r="Q51" i="28" s="1"/>
  <c r="S51" i="28"/>
  <c r="T51" i="28" s="1"/>
  <c r="V51" i="28"/>
  <c r="W51" i="28" s="1"/>
  <c r="AB51" i="28"/>
  <c r="AC51" i="28" s="1"/>
  <c r="AE51" i="28"/>
  <c r="AF51" i="28" s="1"/>
  <c r="AH51" i="28"/>
  <c r="AI51" i="28" s="1"/>
  <c r="AN51" i="28"/>
  <c r="AO51" i="28" s="1"/>
  <c r="J52" i="28"/>
  <c r="K52" i="28" s="1"/>
  <c r="M52" i="28"/>
  <c r="N52" i="28" s="1"/>
  <c r="P52" i="28"/>
  <c r="Q52" i="28"/>
  <c r="S52" i="28"/>
  <c r="T52" i="28" s="1"/>
  <c r="V52" i="28"/>
  <c r="W52" i="28" s="1"/>
  <c r="AB52" i="28"/>
  <c r="AC52" i="28"/>
  <c r="AE52" i="28"/>
  <c r="AF52" i="28" s="1"/>
  <c r="AH52" i="28"/>
  <c r="AI52" i="28" s="1"/>
  <c r="AN52" i="28"/>
  <c r="AO52" i="28"/>
  <c r="J53" i="28"/>
  <c r="P53" i="28"/>
  <c r="V53" i="28"/>
  <c r="AB53" i="28"/>
  <c r="AH53" i="28"/>
  <c r="AN53" i="28"/>
  <c r="J55" i="28"/>
  <c r="K55" i="28"/>
  <c r="M55" i="28"/>
  <c r="N55" i="28" s="1"/>
  <c r="P55" i="28"/>
  <c r="Q55" i="28" s="1"/>
  <c r="S55" i="28"/>
  <c r="T55" i="28" s="1"/>
  <c r="V55" i="28"/>
  <c r="W55" i="28"/>
  <c r="Y55" i="28"/>
  <c r="AB55" i="28"/>
  <c r="AC55" i="28" s="1"/>
  <c r="AE55" i="28"/>
  <c r="AF55" i="28" s="1"/>
  <c r="AH55" i="28"/>
  <c r="AI55" i="28"/>
  <c r="AN55" i="28"/>
  <c r="AO55" i="28" s="1"/>
  <c r="J56" i="28"/>
  <c r="K56" i="28" s="1"/>
  <c r="M56" i="28"/>
  <c r="N56" i="28"/>
  <c r="P56" i="28"/>
  <c r="Q56" i="28" s="1"/>
  <c r="S56" i="28"/>
  <c r="T56" i="28" s="1"/>
  <c r="V56" i="28"/>
  <c r="W56" i="28" s="1"/>
  <c r="Y56" i="28"/>
  <c r="Z56" i="28"/>
  <c r="AB56" i="28"/>
  <c r="AC56" i="28" s="1"/>
  <c r="AE56" i="28"/>
  <c r="AF56" i="28" s="1"/>
  <c r="AH56" i="28"/>
  <c r="AI56" i="28" s="1"/>
  <c r="AN56" i="28"/>
  <c r="AO56" i="28" s="1"/>
  <c r="J57" i="28"/>
  <c r="K57" i="28" s="1"/>
  <c r="M57" i="28"/>
  <c r="N57" i="28" s="1"/>
  <c r="P57" i="28"/>
  <c r="Q57" i="28" s="1"/>
  <c r="S57" i="28"/>
  <c r="T57" i="28" s="1"/>
  <c r="V57" i="28"/>
  <c r="W57" i="28" s="1"/>
  <c r="Y57" i="28"/>
  <c r="Z57" i="28" s="1"/>
  <c r="AB57" i="28"/>
  <c r="AC57" i="28" s="1"/>
  <c r="AE57" i="28"/>
  <c r="AF57" i="28" s="1"/>
  <c r="AH57" i="28"/>
  <c r="AI57" i="28" s="1"/>
  <c r="AN57" i="28"/>
  <c r="AO57" i="28" s="1"/>
  <c r="J58" i="28"/>
  <c r="K58" i="28" s="1"/>
  <c r="M58" i="28"/>
  <c r="N58" i="28" s="1"/>
  <c r="P58" i="28"/>
  <c r="Q58" i="28" s="1"/>
  <c r="S58" i="28"/>
  <c r="T58" i="28" s="1"/>
  <c r="V58" i="28"/>
  <c r="W58" i="28" s="1"/>
  <c r="AB58" i="28"/>
  <c r="AC58" i="28" s="1"/>
  <c r="AE58" i="28"/>
  <c r="AF58" i="28" s="1"/>
  <c r="AH58" i="28"/>
  <c r="AI58" i="28" s="1"/>
  <c r="J62" i="28"/>
  <c r="K62" i="28" s="1"/>
  <c r="M62" i="28"/>
  <c r="N62" i="28" s="1"/>
  <c r="P62" i="28"/>
  <c r="Q62" i="28" s="1"/>
  <c r="S62" i="28"/>
  <c r="T62" i="28" s="1"/>
  <c r="V62" i="28"/>
  <c r="W62" i="28" s="1"/>
  <c r="Y62" i="28"/>
  <c r="AB62" i="28"/>
  <c r="AC62" i="28" s="1"/>
  <c r="AE62" i="28"/>
  <c r="AF62" i="28" s="1"/>
  <c r="AH62" i="28"/>
  <c r="AI62" i="28" s="1"/>
  <c r="AN62" i="28"/>
  <c r="AO62" i="28" s="1"/>
  <c r="E2" i="27"/>
  <c r="B4" i="27"/>
  <c r="B6" i="27"/>
  <c r="B7" i="27"/>
  <c r="B10" i="27"/>
  <c r="Y15" i="27"/>
  <c r="AK15" i="27" s="1"/>
  <c r="Z15" i="27"/>
  <c r="Y16" i="27"/>
  <c r="AK16" i="27" s="1"/>
  <c r="Z16" i="27"/>
  <c r="J17" i="27"/>
  <c r="K17" i="27"/>
  <c r="M17" i="27"/>
  <c r="N17" i="27"/>
  <c r="P17" i="27"/>
  <c r="Q17" i="27"/>
  <c r="S17" i="27"/>
  <c r="T17" i="27"/>
  <c r="V17" i="27"/>
  <c r="W17" i="27"/>
  <c r="AB17" i="27"/>
  <c r="AC17" i="27"/>
  <c r="AE17" i="27"/>
  <c r="AF17" i="27"/>
  <c r="AH17" i="27"/>
  <c r="AI17" i="27"/>
  <c r="AN17" i="27"/>
  <c r="AO17" i="27"/>
  <c r="Y18" i="27"/>
  <c r="Z18" i="27"/>
  <c r="AK18" i="27" s="1"/>
  <c r="Y20" i="27"/>
  <c r="Z20" i="27"/>
  <c r="Y21" i="27"/>
  <c r="Z21" i="27"/>
  <c r="AK21" i="27" s="1"/>
  <c r="J22" i="27"/>
  <c r="K22" i="27"/>
  <c r="M22" i="27"/>
  <c r="N22" i="27"/>
  <c r="P22" i="27"/>
  <c r="Q22" i="27"/>
  <c r="S22" i="27"/>
  <c r="T22" i="27"/>
  <c r="V22" i="27"/>
  <c r="W22" i="27"/>
  <c r="AB22" i="27"/>
  <c r="AC22" i="27"/>
  <c r="AE22" i="27"/>
  <c r="AF22" i="27"/>
  <c r="AH22" i="27"/>
  <c r="AI22" i="27"/>
  <c r="AN22" i="27"/>
  <c r="AO22" i="27"/>
  <c r="Y24" i="27"/>
  <c r="AK24" i="27" s="1"/>
  <c r="Z24" i="27"/>
  <c r="AL24" i="27"/>
  <c r="Y25" i="27"/>
  <c r="Z25" i="27"/>
  <c r="J26" i="27"/>
  <c r="K26" i="27"/>
  <c r="M26" i="27"/>
  <c r="N26" i="27"/>
  <c r="P26" i="27"/>
  <c r="Q26" i="27"/>
  <c r="S26" i="27"/>
  <c r="T26" i="27"/>
  <c r="V26" i="27"/>
  <c r="W26" i="27"/>
  <c r="AB26" i="27"/>
  <c r="AC26" i="27"/>
  <c r="AE26" i="27"/>
  <c r="AF26" i="27"/>
  <c r="AH26" i="27"/>
  <c r="AI26" i="27"/>
  <c r="AN26" i="27"/>
  <c r="AO26" i="27"/>
  <c r="Y32" i="27"/>
  <c r="Z32" i="27"/>
  <c r="Y33" i="27"/>
  <c r="AK33" i="27" s="1"/>
  <c r="Z33" i="27"/>
  <c r="AL33" i="27"/>
  <c r="J34" i="27"/>
  <c r="K34" i="27"/>
  <c r="J43" i="27" s="1"/>
  <c r="M34" i="27"/>
  <c r="N34" i="27"/>
  <c r="P34" i="27"/>
  <c r="Q34" i="27"/>
  <c r="S34" i="27"/>
  <c r="T34" i="27"/>
  <c r="V34" i="27"/>
  <c r="W34" i="27"/>
  <c r="V43" i="27" s="1"/>
  <c r="AB34" i="27"/>
  <c r="AC34" i="27" s="1"/>
  <c r="AE34" i="27"/>
  <c r="AF34" i="27"/>
  <c r="AH34" i="27"/>
  <c r="AI34" i="27" s="1"/>
  <c r="AN34" i="27"/>
  <c r="AO34" i="27"/>
  <c r="Y35" i="27"/>
  <c r="Z35" i="27"/>
  <c r="AK35" i="27" s="1"/>
  <c r="AL35" i="27" s="1"/>
  <c r="Y37" i="27"/>
  <c r="Z37" i="27"/>
  <c r="AK37" i="27" s="1"/>
  <c r="AL37" i="27" s="1"/>
  <c r="Y39" i="27"/>
  <c r="Z39" i="27"/>
  <c r="AK39" i="27" s="1"/>
  <c r="Y40" i="27"/>
  <c r="Z40" i="27"/>
  <c r="AK40" i="27" s="1"/>
  <c r="AL40" i="27" s="1"/>
  <c r="J41" i="27"/>
  <c r="K41" i="27"/>
  <c r="M41" i="27"/>
  <c r="N41" i="27"/>
  <c r="P41" i="27"/>
  <c r="Q41" i="27"/>
  <c r="S41" i="27"/>
  <c r="T41" i="27"/>
  <c r="V41" i="27"/>
  <c r="W41" i="27"/>
  <c r="AB41" i="27"/>
  <c r="AC41" i="27"/>
  <c r="AE41" i="27"/>
  <c r="AF41" i="27"/>
  <c r="AH41" i="27"/>
  <c r="AI41" i="27"/>
  <c r="AN41" i="27"/>
  <c r="AO41" i="27"/>
  <c r="P43" i="27"/>
  <c r="AN43" i="27"/>
  <c r="Y47" i="27"/>
  <c r="Z47" i="27" s="1"/>
  <c r="Y60" i="27" s="1"/>
  <c r="Y48" i="27"/>
  <c r="Z48" i="27" s="1"/>
  <c r="J49" i="27"/>
  <c r="K49" i="27" s="1"/>
  <c r="M49" i="27"/>
  <c r="N49" i="27" s="1"/>
  <c r="P49" i="27"/>
  <c r="Q49" i="27" s="1"/>
  <c r="S49" i="27"/>
  <c r="T49" i="27" s="1"/>
  <c r="V49" i="27"/>
  <c r="W49" i="27" s="1"/>
  <c r="AB49" i="27"/>
  <c r="AC49" i="27" s="1"/>
  <c r="AE49" i="27"/>
  <c r="AF49" i="27" s="1"/>
  <c r="AH49" i="27"/>
  <c r="AI49" i="27" s="1"/>
  <c r="AH56" i="27" s="1"/>
  <c r="AN49" i="27"/>
  <c r="AO49" i="27" s="1"/>
  <c r="Y50" i="27"/>
  <c r="Z50" i="27" s="1"/>
  <c r="Y52" i="27"/>
  <c r="Z52" i="27" s="1"/>
  <c r="Y53" i="27"/>
  <c r="Z53" i="27" s="1"/>
  <c r="AK53" i="27" s="1"/>
  <c r="J54" i="27"/>
  <c r="K54" i="27" s="1"/>
  <c r="K67" i="27" s="1"/>
  <c r="M54" i="27"/>
  <c r="N54" i="27" s="1"/>
  <c r="N67" i="27" s="1"/>
  <c r="P54" i="27"/>
  <c r="Q54" i="27" s="1"/>
  <c r="Q67" i="27" s="1"/>
  <c r="S54" i="27"/>
  <c r="T54" i="27" s="1"/>
  <c r="T67" i="27" s="1"/>
  <c r="V54" i="27"/>
  <c r="W54" i="27" s="1"/>
  <c r="W67" i="27" s="1"/>
  <c r="Y54" i="27"/>
  <c r="AB54" i="27"/>
  <c r="AC54" i="27" s="1"/>
  <c r="AC67" i="27" s="1"/>
  <c r="AE54" i="27"/>
  <c r="AF54" i="27" s="1"/>
  <c r="AF67" i="27" s="1"/>
  <c r="AH54" i="27"/>
  <c r="AI54" i="27" s="1"/>
  <c r="AI67" i="27" s="1"/>
  <c r="AN54" i="27"/>
  <c r="AO54" i="27" s="1"/>
  <c r="AO67" i="27" s="1"/>
  <c r="M56" i="27"/>
  <c r="P56" i="27"/>
  <c r="S56" i="27"/>
  <c r="AB56" i="27"/>
  <c r="AE56" i="27"/>
  <c r="AN56" i="27"/>
  <c r="J60" i="27"/>
  <c r="M60" i="27"/>
  <c r="P60" i="27"/>
  <c r="S60" i="27"/>
  <c r="V60" i="27"/>
  <c r="AB60" i="27"/>
  <c r="AE60" i="27"/>
  <c r="AH60" i="27"/>
  <c r="AN60" i="27"/>
  <c r="J61" i="27"/>
  <c r="K61" i="27"/>
  <c r="M61" i="27"/>
  <c r="N61" i="27"/>
  <c r="P61" i="27"/>
  <c r="Q61" i="27"/>
  <c r="S61" i="27"/>
  <c r="T61" i="27"/>
  <c r="V61" i="27"/>
  <c r="W61" i="27"/>
  <c r="Y61" i="27"/>
  <c r="AB61" i="27"/>
  <c r="AC61" i="27"/>
  <c r="AE61" i="27"/>
  <c r="AF61" i="27"/>
  <c r="AH61" i="27"/>
  <c r="AI61" i="27"/>
  <c r="AN61" i="27"/>
  <c r="AO61" i="27"/>
  <c r="J62" i="27"/>
  <c r="M62" i="27"/>
  <c r="P62" i="27"/>
  <c r="S62" i="27"/>
  <c r="V62" i="27"/>
  <c r="AB62" i="27"/>
  <c r="AE62" i="27"/>
  <c r="AH62" i="27"/>
  <c r="AN62" i="27"/>
  <c r="J63" i="27"/>
  <c r="K63" i="27"/>
  <c r="M63" i="27"/>
  <c r="N63" i="27"/>
  <c r="P63" i="27"/>
  <c r="Q63" i="27"/>
  <c r="S63" i="27"/>
  <c r="T63" i="27"/>
  <c r="V63" i="27"/>
  <c r="W63" i="27"/>
  <c r="Y63" i="27"/>
  <c r="AB63" i="27"/>
  <c r="AC63" i="27"/>
  <c r="AE63" i="27"/>
  <c r="AF63" i="27"/>
  <c r="AH63" i="27"/>
  <c r="AI63" i="27"/>
  <c r="AN63" i="27"/>
  <c r="AO63" i="27"/>
  <c r="J65" i="27"/>
  <c r="M65" i="27"/>
  <c r="P65" i="27"/>
  <c r="S65" i="27"/>
  <c r="V65" i="27"/>
  <c r="Y65" i="27"/>
  <c r="AB65" i="27"/>
  <c r="AE65" i="27"/>
  <c r="AH65" i="27"/>
  <c r="AN65" i="27"/>
  <c r="J66" i="27"/>
  <c r="K66" i="27"/>
  <c r="M66" i="27"/>
  <c r="N66" i="27"/>
  <c r="P66" i="27"/>
  <c r="Q66" i="27"/>
  <c r="S66" i="27"/>
  <c r="T66" i="27"/>
  <c r="V66" i="27"/>
  <c r="W66" i="27"/>
  <c r="Y66" i="27"/>
  <c r="AB66" i="27"/>
  <c r="AC66" i="27"/>
  <c r="AE66" i="27"/>
  <c r="AF66" i="27"/>
  <c r="AH66" i="27"/>
  <c r="AI66" i="27"/>
  <c r="AN66" i="27"/>
  <c r="AO66" i="27"/>
  <c r="J67" i="27"/>
  <c r="M67" i="27"/>
  <c r="P67" i="27"/>
  <c r="S67" i="27"/>
  <c r="V67" i="27"/>
  <c r="AB67" i="27"/>
  <c r="AE67" i="27"/>
  <c r="AH67" i="27"/>
  <c r="AN67" i="27"/>
  <c r="Y72" i="27"/>
  <c r="Z72" i="27" s="1"/>
  <c r="Y76" i="27"/>
  <c r="Z76" i="27" s="1"/>
  <c r="AK76" i="27"/>
  <c r="Y78" i="27"/>
  <c r="Z78" i="27" s="1"/>
  <c r="J80" i="27"/>
  <c r="K80" i="27" s="1"/>
  <c r="M80" i="27"/>
  <c r="N80" i="27" s="1"/>
  <c r="P80" i="27"/>
  <c r="Q80" i="27" s="1"/>
  <c r="S80" i="27"/>
  <c r="T80" i="27" s="1"/>
  <c r="V80" i="27"/>
  <c r="W80" i="27" s="1"/>
  <c r="AB80" i="27"/>
  <c r="AC80" i="27" s="1"/>
  <c r="AE80" i="27"/>
  <c r="AF80" i="27" s="1"/>
  <c r="AH80" i="27"/>
  <c r="AI80" i="27" s="1"/>
  <c r="AN80" i="27"/>
  <c r="AO80" i="27" s="1"/>
  <c r="Y85" i="27"/>
  <c r="Z85" i="27" s="1"/>
  <c r="Y86" i="27"/>
  <c r="Z86" i="27" s="1"/>
  <c r="AK86" i="27"/>
  <c r="J87" i="27"/>
  <c r="K87" i="27" s="1"/>
  <c r="M87" i="27"/>
  <c r="N87" i="27" s="1"/>
  <c r="P87" i="27"/>
  <c r="Q87" i="27" s="1"/>
  <c r="S87" i="27"/>
  <c r="T87" i="27" s="1"/>
  <c r="V87" i="27"/>
  <c r="W87" i="27" s="1"/>
  <c r="AB87" i="27"/>
  <c r="AC87" i="27"/>
  <c r="AB91" i="27" s="1"/>
  <c r="AE87" i="27"/>
  <c r="AF87" i="27" s="1"/>
  <c r="AH87" i="27"/>
  <c r="AI87" i="27"/>
  <c r="AN87" i="27"/>
  <c r="AO87" i="27" s="1"/>
  <c r="Y89" i="27"/>
  <c r="Z89" i="27" s="1"/>
  <c r="AK89" i="27"/>
  <c r="AL89" i="27" s="1"/>
  <c r="M91" i="27"/>
  <c r="N91" i="27"/>
  <c r="P91" i="27"/>
  <c r="V91" i="27"/>
  <c r="AE91" i="27"/>
  <c r="AF91" i="27" s="1"/>
  <c r="Y95" i="27"/>
  <c r="Z95" i="27"/>
  <c r="AK95" i="27"/>
  <c r="Y96" i="27"/>
  <c r="Z96" i="27" s="1"/>
  <c r="J97" i="27"/>
  <c r="K97" i="27" s="1"/>
  <c r="M97" i="27"/>
  <c r="N97" i="27" s="1"/>
  <c r="P97" i="27"/>
  <c r="Q97" i="27"/>
  <c r="S97" i="27"/>
  <c r="T97" i="27" s="1"/>
  <c r="V97" i="27"/>
  <c r="W97" i="27"/>
  <c r="AB97" i="27"/>
  <c r="AC97" i="27" s="1"/>
  <c r="AE97" i="27"/>
  <c r="AF97" i="27" s="1"/>
  <c r="AH97" i="27"/>
  <c r="AI97" i="27" s="1"/>
  <c r="AN97" i="27"/>
  <c r="AO97" i="27"/>
  <c r="AN101" i="27" s="1"/>
  <c r="Y99" i="27"/>
  <c r="Z99" i="27" s="1"/>
  <c r="M101" i="27"/>
  <c r="N101" i="27" s="1"/>
  <c r="S101" i="27"/>
  <c r="T101" i="27" s="1"/>
  <c r="J105" i="27"/>
  <c r="K105" i="27" s="1"/>
  <c r="M105" i="27"/>
  <c r="N105" i="27"/>
  <c r="P105" i="27"/>
  <c r="Q105" i="27" s="1"/>
  <c r="S105" i="27"/>
  <c r="T105" i="27"/>
  <c r="V105" i="27"/>
  <c r="W105" i="27" s="1"/>
  <c r="Y105" i="27"/>
  <c r="Z105" i="27"/>
  <c r="AB105" i="27"/>
  <c r="AC105" i="27" s="1"/>
  <c r="AE105" i="27"/>
  <c r="AF105" i="27"/>
  <c r="AH105" i="27"/>
  <c r="AI105" i="27" s="1"/>
  <c r="AN105" i="27"/>
  <c r="AO105" i="27" s="1"/>
  <c r="J106" i="27"/>
  <c r="K106" i="27"/>
  <c r="J114" i="27" s="1"/>
  <c r="K114" i="27" s="1"/>
  <c r="M106" i="27"/>
  <c r="N106" i="27" s="1"/>
  <c r="P106" i="27"/>
  <c r="Q106" i="27"/>
  <c r="P114" i="27" s="1"/>
  <c r="Q114" i="27" s="1"/>
  <c r="S106" i="27"/>
  <c r="T106" i="27" s="1"/>
  <c r="V106" i="27"/>
  <c r="W106" i="27"/>
  <c r="V114" i="27" s="1"/>
  <c r="W114" i="27" s="1"/>
  <c r="AB106" i="27"/>
  <c r="AC106" i="27"/>
  <c r="AB114" i="27" s="1"/>
  <c r="AC114" i="27" s="1"/>
  <c r="AE106" i="27"/>
  <c r="AF106" i="27" s="1"/>
  <c r="AH106" i="27"/>
  <c r="AI106" i="27"/>
  <c r="AH114" i="27" s="1"/>
  <c r="AI114" i="27" s="1"/>
  <c r="AN106" i="27"/>
  <c r="AO106" i="27"/>
  <c r="AN114" i="27" s="1"/>
  <c r="AO114" i="27" s="1"/>
  <c r="AK15" i="31" l="1"/>
  <c r="J24" i="28"/>
  <c r="M24" i="28"/>
  <c r="N24" i="28" s="1"/>
  <c r="M53" i="28"/>
  <c r="N53" i="28" s="1"/>
  <c r="AF107" i="27"/>
  <c r="AE114" i="27"/>
  <c r="AF114" i="27" s="1"/>
  <c r="J107" i="27"/>
  <c r="K107" i="27" s="1"/>
  <c r="W107" i="27"/>
  <c r="V107" i="27"/>
  <c r="M107" i="27"/>
  <c r="AH101" i="27"/>
  <c r="AI101" i="27" s="1"/>
  <c r="N107" i="27"/>
  <c r="N114" i="27"/>
  <c r="M114" i="27"/>
  <c r="S114" i="27"/>
  <c r="T114" i="27" s="1"/>
  <c r="AE107" i="27"/>
  <c r="AO107" i="27"/>
  <c r="AB107" i="27"/>
  <c r="AC107" i="27" s="1"/>
  <c r="S107" i="27"/>
  <c r="T107" i="27" s="1"/>
  <c r="J101" i="27"/>
  <c r="K101" i="27" s="1"/>
  <c r="AO91" i="27"/>
  <c r="AN91" i="27"/>
  <c r="AH107" i="27"/>
  <c r="AI107" i="27" s="1"/>
  <c r="AC101" i="27"/>
  <c r="AB101" i="27"/>
  <c r="Y106" i="27"/>
  <c r="Y97" i="27"/>
  <c r="P107" i="27"/>
  <c r="Q107" i="27"/>
  <c r="AO101" i="27"/>
  <c r="AK96" i="27"/>
  <c r="AL96" i="27" s="1"/>
  <c r="AL95" i="27"/>
  <c r="Z97" i="27"/>
  <c r="Q91" i="27"/>
  <c r="AL86" i="27"/>
  <c r="Y80" i="27"/>
  <c r="Z63" i="27"/>
  <c r="AK50" i="27"/>
  <c r="AL50" i="27" s="1"/>
  <c r="AC56" i="27"/>
  <c r="N56" i="27"/>
  <c r="AO43" i="27"/>
  <c r="Q101" i="27"/>
  <c r="P101" i="27"/>
  <c r="AE101" i="27"/>
  <c r="AF101" i="27" s="1"/>
  <c r="V101" i="27"/>
  <c r="W101" i="27" s="1"/>
  <c r="AK99" i="27"/>
  <c r="AL99" i="27" s="1"/>
  <c r="AH91" i="27"/>
  <c r="AI91" i="27" s="1"/>
  <c r="S91" i="27"/>
  <c r="T91" i="27" s="1"/>
  <c r="J91" i="27"/>
  <c r="Y87" i="27"/>
  <c r="Z87" i="27" s="1"/>
  <c r="AK85" i="27"/>
  <c r="AL76" i="27"/>
  <c r="Z80" i="27"/>
  <c r="V56" i="27"/>
  <c r="J56" i="27"/>
  <c r="AO56" i="27"/>
  <c r="W56" i="27"/>
  <c r="K56" i="27"/>
  <c r="K62" i="27"/>
  <c r="AC43" i="27"/>
  <c r="AC62" i="27"/>
  <c r="AB43" i="27"/>
  <c r="W91" i="27"/>
  <c r="K91" i="27"/>
  <c r="AL85" i="27"/>
  <c r="AK78" i="27"/>
  <c r="AL78" i="27" s="1"/>
  <c r="AK72" i="27"/>
  <c r="AL53" i="27"/>
  <c r="Z66" i="27"/>
  <c r="AI56" i="27"/>
  <c r="T56" i="27"/>
  <c r="Z61" i="27"/>
  <c r="AK41" i="27"/>
  <c r="AL39" i="27"/>
  <c r="AI62" i="27"/>
  <c r="AI43" i="27"/>
  <c r="Q43" i="27"/>
  <c r="AC91" i="27"/>
  <c r="AL72" i="27"/>
  <c r="Z54" i="27"/>
  <c r="AK52" i="27"/>
  <c r="AL52" i="27" s="1"/>
  <c r="AF62" i="27"/>
  <c r="AF56" i="27"/>
  <c r="Q56" i="27"/>
  <c r="Q62" i="27"/>
  <c r="Y49" i="27"/>
  <c r="Z49" i="27" s="1"/>
  <c r="AC28" i="27"/>
  <c r="S43" i="27"/>
  <c r="M43" i="27"/>
  <c r="AO62" i="27"/>
  <c r="W62" i="27"/>
  <c r="AH43" i="27"/>
  <c r="Y41" i="27"/>
  <c r="Z41" i="27" s="1"/>
  <c r="AE43" i="27"/>
  <c r="AK32" i="27"/>
  <c r="AL32" i="27" s="1"/>
  <c r="AL18" i="27"/>
  <c r="AN28" i="27"/>
  <c r="AE28" i="27"/>
  <c r="AF28" i="27" s="1"/>
  <c r="V28" i="27"/>
  <c r="P28" i="27"/>
  <c r="J28" i="27"/>
  <c r="AL15" i="27"/>
  <c r="Z17" i="27"/>
  <c r="AE46" i="28"/>
  <c r="AF46" i="28" s="1"/>
  <c r="T42" i="28"/>
  <c r="AK48" i="27"/>
  <c r="AL48" i="27" s="1"/>
  <c r="AK47" i="27"/>
  <c r="AK17" i="27"/>
  <c r="AN58" i="28"/>
  <c r="AO58" i="28" s="1"/>
  <c r="T62" i="27"/>
  <c r="N62" i="27"/>
  <c r="AK25" i="27"/>
  <c r="AL21" i="27"/>
  <c r="AK20" i="27"/>
  <c r="Y22" i="27"/>
  <c r="Z22" i="27" s="1"/>
  <c r="AH28" i="27"/>
  <c r="AB28" i="27"/>
  <c r="S28" i="27"/>
  <c r="M28" i="27"/>
  <c r="AL16" i="27"/>
  <c r="AK44" i="28"/>
  <c r="AL44" i="28" s="1"/>
  <c r="Z62" i="28"/>
  <c r="S42" i="28"/>
  <c r="AL38" i="28"/>
  <c r="AL19" i="28"/>
  <c r="Y34" i="27"/>
  <c r="Y26" i="27"/>
  <c r="Y17" i="27"/>
  <c r="AE53" i="28"/>
  <c r="AF53" i="28" s="1"/>
  <c r="AN42" i="28"/>
  <c r="AO42" i="28" s="1"/>
  <c r="P42" i="28"/>
  <c r="AK39" i="28"/>
  <c r="AK37" i="28"/>
  <c r="AI42" i="28"/>
  <c r="W42" i="28"/>
  <c r="K42" i="28"/>
  <c r="AL33" i="28"/>
  <c r="Z35" i="28"/>
  <c r="AK26" i="28"/>
  <c r="AH24" i="28"/>
  <c r="AI24" i="28" s="1"/>
  <c r="AF24" i="28"/>
  <c r="AE28" i="28" s="1"/>
  <c r="T24" i="28"/>
  <c r="AL20" i="28"/>
  <c r="K24" i="28"/>
  <c r="K53" i="28"/>
  <c r="AL15" i="31"/>
  <c r="N46" i="28"/>
  <c r="AL39" i="28"/>
  <c r="AL37" i="28"/>
  <c r="AK40" i="28" s="1"/>
  <c r="AL40" i="28" s="1"/>
  <c r="Z55" i="28"/>
  <c r="AL26" i="28"/>
  <c r="AO53" i="28"/>
  <c r="AC53" i="28"/>
  <c r="Q53" i="28"/>
  <c r="AK16" i="28"/>
  <c r="Z16" i="28"/>
  <c r="M46" i="28"/>
  <c r="AB42" i="28"/>
  <c r="AC42" i="28" s="1"/>
  <c r="Y40" i="28"/>
  <c r="Q42" i="28"/>
  <c r="AL34" i="28"/>
  <c r="AN24" i="28"/>
  <c r="AO24" i="28" s="1"/>
  <c r="AB24" i="28"/>
  <c r="AC24" i="28" s="1"/>
  <c r="P24" i="28"/>
  <c r="Q24" i="28" s="1"/>
  <c r="AI53" i="28"/>
  <c r="W24" i="28"/>
  <c r="W53" i="28"/>
  <c r="Z15" i="28"/>
  <c r="Y17" i="28" s="1"/>
  <c r="AK97" i="27" l="1"/>
  <c r="M28" i="28"/>
  <c r="M60" i="28"/>
  <c r="N60" i="28" s="1"/>
  <c r="L520" i="32" s="1"/>
  <c r="K520" i="32" s="1"/>
  <c r="V28" i="28"/>
  <c r="W28" i="28" s="1"/>
  <c r="V60" i="28"/>
  <c r="W60" i="28" s="1"/>
  <c r="L574" i="32" s="1"/>
  <c r="K574" i="32" s="1"/>
  <c r="T60" i="27"/>
  <c r="T65" i="27"/>
  <c r="T28" i="27"/>
  <c r="T43" i="27"/>
  <c r="AL17" i="27"/>
  <c r="V115" i="27"/>
  <c r="V69" i="27"/>
  <c r="W69" i="27" s="1"/>
  <c r="L233" i="32" s="1"/>
  <c r="W115" i="27"/>
  <c r="AB28" i="28"/>
  <c r="AB60" i="28"/>
  <c r="J28" i="28"/>
  <c r="K28" i="28" s="1"/>
  <c r="J60" i="28"/>
  <c r="K60" i="28" s="1"/>
  <c r="L502" i="32" s="1"/>
  <c r="K502" i="32" s="1"/>
  <c r="AH28" i="28"/>
  <c r="AH60" i="28"/>
  <c r="AK57" i="28"/>
  <c r="AL57" i="28" s="1"/>
  <c r="L686" i="32" s="1"/>
  <c r="K686" i="32" s="1"/>
  <c r="AC60" i="27"/>
  <c r="AC65" i="27"/>
  <c r="M115" i="27"/>
  <c r="N115" i="27"/>
  <c r="K60" i="27"/>
  <c r="K65" i="27"/>
  <c r="K28" i="27"/>
  <c r="K43" i="27"/>
  <c r="AO28" i="27"/>
  <c r="AO60" i="27"/>
  <c r="AO65" i="27"/>
  <c r="AO69" i="27"/>
  <c r="AO115" i="27"/>
  <c r="AN69" i="27"/>
  <c r="AN115" i="27"/>
  <c r="AN117" i="27" s="1"/>
  <c r="AH69" i="27"/>
  <c r="AI69" i="27" s="1"/>
  <c r="L384" i="32" s="1"/>
  <c r="AH115" i="27"/>
  <c r="AI115" i="27"/>
  <c r="J69" i="27"/>
  <c r="K69" i="27" s="1"/>
  <c r="L109" i="32" s="1"/>
  <c r="K115" i="27"/>
  <c r="J115" i="27"/>
  <c r="J117" i="27" s="1"/>
  <c r="AK87" i="27"/>
  <c r="AK105" i="27"/>
  <c r="Y101" i="27"/>
  <c r="M69" i="27"/>
  <c r="N69" i="27" s="1"/>
  <c r="L140" i="32" s="1"/>
  <c r="M109" i="27"/>
  <c r="AC28" i="28"/>
  <c r="L610" i="32" s="1"/>
  <c r="K610" i="32" s="1"/>
  <c r="AC60" i="28"/>
  <c r="L622" i="32" s="1"/>
  <c r="S60" i="28"/>
  <c r="T60" i="28" s="1"/>
  <c r="L556" i="32" s="1"/>
  <c r="K556" i="32" s="1"/>
  <c r="Z17" i="28"/>
  <c r="Y24" i="28" s="1"/>
  <c r="Y51" i="28"/>
  <c r="Z51" i="28"/>
  <c r="L597" i="32" s="1"/>
  <c r="P28" i="28"/>
  <c r="P60" i="28"/>
  <c r="Q60" i="28" s="1"/>
  <c r="L538" i="32" s="1"/>
  <c r="K538" i="32" s="1"/>
  <c r="AB46" i="28"/>
  <c r="AC46" i="28" s="1"/>
  <c r="L614" i="32" s="1"/>
  <c r="K614" i="32" s="1"/>
  <c r="AL35" i="28"/>
  <c r="AK35" i="28"/>
  <c r="AK15" i="28"/>
  <c r="AI28" i="28"/>
  <c r="L646" i="32" s="1"/>
  <c r="K646" i="32" s="1"/>
  <c r="AI60" i="28"/>
  <c r="L658" i="32" s="1"/>
  <c r="AN28" i="28"/>
  <c r="AN60" i="28"/>
  <c r="AO60" i="28" s="1"/>
  <c r="L706" i="32" s="1"/>
  <c r="K706" i="32" s="1"/>
  <c r="AL16" i="28"/>
  <c r="Z52" i="28"/>
  <c r="Y52" i="28"/>
  <c r="AK56" i="28"/>
  <c r="AL56" i="28"/>
  <c r="AK62" i="28"/>
  <c r="AL62" i="28" s="1"/>
  <c r="L689" i="32" s="1"/>
  <c r="K689" i="32" s="1"/>
  <c r="P46" i="28"/>
  <c r="Q46" i="28" s="1"/>
  <c r="L530" i="32" s="1"/>
  <c r="K530" i="32" s="1"/>
  <c r="Z26" i="27"/>
  <c r="Z67" i="27" s="1"/>
  <c r="S46" i="28"/>
  <c r="AL61" i="27"/>
  <c r="AK61" i="27"/>
  <c r="AI60" i="27"/>
  <c r="AI65" i="27"/>
  <c r="AI28" i="27"/>
  <c r="AK66" i="27"/>
  <c r="S69" i="27"/>
  <c r="T69" i="27" s="1"/>
  <c r="L202" i="32" s="1"/>
  <c r="S115" i="27"/>
  <c r="T115" i="27"/>
  <c r="V46" i="28"/>
  <c r="W46" i="28" s="1"/>
  <c r="L566" i="32" s="1"/>
  <c r="K566" i="32" s="1"/>
  <c r="J46" i="28"/>
  <c r="K46" i="28" s="1"/>
  <c r="L494" i="32" s="1"/>
  <c r="K494" i="32" s="1"/>
  <c r="Q28" i="27"/>
  <c r="Q60" i="27"/>
  <c r="Q65" i="27"/>
  <c r="AL63" i="27"/>
  <c r="AK63" i="27"/>
  <c r="S28" i="28"/>
  <c r="T28" i="28" s="1"/>
  <c r="AL25" i="27"/>
  <c r="AL47" i="27"/>
  <c r="AL41" i="27"/>
  <c r="AK65" i="27"/>
  <c r="AL87" i="27"/>
  <c r="AL105" i="27"/>
  <c r="Y91" i="27"/>
  <c r="Z91" i="27" s="1"/>
  <c r="L291" i="32" s="1"/>
  <c r="Z101" i="27"/>
  <c r="Z106" i="27"/>
  <c r="AE109" i="27"/>
  <c r="V109" i="27"/>
  <c r="Z40" i="28"/>
  <c r="AN46" i="28"/>
  <c r="AO46" i="28" s="1"/>
  <c r="L698" i="32" s="1"/>
  <c r="K698" i="32" s="1"/>
  <c r="N28" i="27"/>
  <c r="N60" i="27"/>
  <c r="N65" i="27"/>
  <c r="N43" i="27"/>
  <c r="T46" i="28"/>
  <c r="W43" i="27"/>
  <c r="W60" i="27"/>
  <c r="W65" i="27"/>
  <c r="W28" i="27"/>
  <c r="AK34" i="27"/>
  <c r="AH46" i="28"/>
  <c r="AI46" i="28" s="1"/>
  <c r="L650" i="32" s="1"/>
  <c r="K650" i="32" s="1"/>
  <c r="Y56" i="27"/>
  <c r="Z56" i="27" s="1"/>
  <c r="L274" i="32" s="1"/>
  <c r="AE69" i="27"/>
  <c r="AF69" i="27" s="1"/>
  <c r="L353" i="32" s="1"/>
  <c r="AE115" i="27"/>
  <c r="AE117" i="27" s="1"/>
  <c r="AF115" i="27"/>
  <c r="AC115" i="27"/>
  <c r="AB115" i="27"/>
  <c r="AB117" i="27" s="1"/>
  <c r="AB69" i="27"/>
  <c r="AC69" i="27" s="1"/>
  <c r="L322" i="32" s="1"/>
  <c r="AK106" i="27"/>
  <c r="AL106" i="27" s="1"/>
  <c r="L449" i="32" s="1"/>
  <c r="K449" i="32" s="1"/>
  <c r="AL97" i="27"/>
  <c r="S109" i="27"/>
  <c r="T109" i="27" s="1"/>
  <c r="L211" i="32" s="1"/>
  <c r="AN109" i="27"/>
  <c r="AO109" i="27" s="1"/>
  <c r="L482" i="32" s="1"/>
  <c r="K482" i="32" s="1"/>
  <c r="W109" i="27"/>
  <c r="AF28" i="28"/>
  <c r="AE64" i="28" s="1"/>
  <c r="AE60" i="28"/>
  <c r="AF60" i="28" s="1"/>
  <c r="L640" i="32" s="1"/>
  <c r="K640" i="32" s="1"/>
  <c r="AL55" i="28"/>
  <c r="AK22" i="28"/>
  <c r="AK55" i="28"/>
  <c r="AL20" i="27"/>
  <c r="AK22" i="27" s="1"/>
  <c r="AF60" i="27"/>
  <c r="AF65" i="27"/>
  <c r="Z34" i="27"/>
  <c r="Q69" i="27"/>
  <c r="Q115" i="27"/>
  <c r="P69" i="27"/>
  <c r="P115" i="27"/>
  <c r="AK54" i="27"/>
  <c r="AL54" i="27" s="1"/>
  <c r="L424" i="32" s="1"/>
  <c r="AF43" i="27"/>
  <c r="AK80" i="27"/>
  <c r="AL80" i="27" s="1"/>
  <c r="L437" i="32" s="1"/>
  <c r="K437" i="32" s="1"/>
  <c r="P109" i="27"/>
  <c r="Q109" i="27" s="1"/>
  <c r="L180" i="32" s="1"/>
  <c r="AH109" i="27"/>
  <c r="AI109" i="27" s="1"/>
  <c r="L393" i="32" s="1"/>
  <c r="AB109" i="27"/>
  <c r="AC109" i="27" s="1"/>
  <c r="L331" i="32" s="1"/>
  <c r="N109" i="27"/>
  <c r="J109" i="27"/>
  <c r="K109" i="27" s="1"/>
  <c r="L118" i="32" s="1"/>
  <c r="AF109" i="27"/>
  <c r="L710" i="32"/>
  <c r="L709" i="32"/>
  <c r="K709" i="32" s="1"/>
  <c r="L707" i="32"/>
  <c r="L705" i="32"/>
  <c r="L704" i="32"/>
  <c r="L703" i="32"/>
  <c r="L702" i="32"/>
  <c r="L701" i="32"/>
  <c r="L700" i="32"/>
  <c r="L699" i="32"/>
  <c r="K699" i="32" s="1"/>
  <c r="L697" i="32"/>
  <c r="L696" i="32"/>
  <c r="L695" i="32"/>
  <c r="L693" i="32"/>
  <c r="K693" i="32" s="1"/>
  <c r="L692" i="32"/>
  <c r="L691" i="32"/>
  <c r="L685" i="32"/>
  <c r="L684" i="32"/>
  <c r="L679" i="32"/>
  <c r="L677" i="32"/>
  <c r="L676" i="32"/>
  <c r="L675" i="32"/>
  <c r="L674" i="32"/>
  <c r="L673" i="32"/>
  <c r="L672" i="32"/>
  <c r="L671" i="32"/>
  <c r="L669" i="32"/>
  <c r="L666" i="32"/>
  <c r="L665" i="32"/>
  <c r="L664" i="32"/>
  <c r="L662" i="32"/>
  <c r="L659" i="32"/>
  <c r="L657" i="32"/>
  <c r="L656" i="32"/>
  <c r="L655" i="32"/>
  <c r="L654" i="32"/>
  <c r="L653" i="32"/>
  <c r="K653" i="32" s="1"/>
  <c r="L652" i="32"/>
  <c r="L651" i="32"/>
  <c r="L649" i="32"/>
  <c r="L648" i="32"/>
  <c r="L647" i="32"/>
  <c r="L645" i="32"/>
  <c r="K645" i="32" s="1"/>
  <c r="L644" i="32"/>
  <c r="L643" i="32"/>
  <c r="L641" i="32"/>
  <c r="L639" i="32"/>
  <c r="L638" i="32"/>
  <c r="L637" i="32"/>
  <c r="L636" i="32"/>
  <c r="L635" i="32"/>
  <c r="K635" i="32" s="1"/>
  <c r="L634" i="32"/>
  <c r="L633" i="32"/>
  <c r="L632" i="32"/>
  <c r="L631" i="32"/>
  <c r="L630" i="32"/>
  <c r="L629" i="32"/>
  <c r="L628" i="32"/>
  <c r="L627" i="32"/>
  <c r="K627" i="32" s="1"/>
  <c r="L626" i="32"/>
  <c r="L625" i="32"/>
  <c r="L623" i="32"/>
  <c r="L621" i="32"/>
  <c r="L620" i="32"/>
  <c r="L619" i="32"/>
  <c r="L618" i="32"/>
  <c r="L617" i="32"/>
  <c r="K617" i="32" s="1"/>
  <c r="L616" i="32"/>
  <c r="L615" i="32"/>
  <c r="L613" i="32"/>
  <c r="L612" i="32"/>
  <c r="L611" i="32"/>
  <c r="L609" i="32"/>
  <c r="K609" i="32" s="1"/>
  <c r="L608" i="32"/>
  <c r="L607" i="32"/>
  <c r="L605" i="32"/>
  <c r="L602" i="32"/>
  <c r="L601" i="32"/>
  <c r="L600" i="32"/>
  <c r="L598" i="32"/>
  <c r="L595" i="32"/>
  <c r="L593" i="32"/>
  <c r="L592" i="32"/>
  <c r="L591" i="32"/>
  <c r="L590" i="32"/>
  <c r="L589" i="32"/>
  <c r="L588" i="32"/>
  <c r="L587" i="32"/>
  <c r="L585" i="32"/>
  <c r="L583" i="32"/>
  <c r="L582" i="32"/>
  <c r="L581" i="32"/>
  <c r="L580" i="32"/>
  <c r="L579" i="32"/>
  <c r="L578" i="32"/>
  <c r="L577" i="32"/>
  <c r="K577" i="32" s="1"/>
  <c r="L575" i="32"/>
  <c r="L573" i="32"/>
  <c r="L572" i="32"/>
  <c r="L571" i="32"/>
  <c r="L570" i="32"/>
  <c r="L569" i="32"/>
  <c r="L568" i="32"/>
  <c r="L567" i="32"/>
  <c r="K567" i="32" s="1"/>
  <c r="L565" i="32"/>
  <c r="L564" i="32"/>
  <c r="L563" i="32"/>
  <c r="L561" i="32"/>
  <c r="K561" i="32" s="1"/>
  <c r="L560" i="32"/>
  <c r="L559" i="32"/>
  <c r="L557" i="32"/>
  <c r="L555" i="32"/>
  <c r="L554" i="32"/>
  <c r="L553" i="32"/>
  <c r="L552" i="32"/>
  <c r="L551" i="32"/>
  <c r="K551" i="32" s="1"/>
  <c r="L550" i="32"/>
  <c r="L549" i="32"/>
  <c r="L548" i="32"/>
  <c r="L547" i="32"/>
  <c r="L546" i="32"/>
  <c r="L545" i="32"/>
  <c r="L543" i="32"/>
  <c r="L542" i="32"/>
  <c r="L541" i="32"/>
  <c r="K541" i="32" s="1"/>
  <c r="L539" i="32"/>
  <c r="L537" i="32"/>
  <c r="L536" i="32"/>
  <c r="L535" i="32"/>
  <c r="L534" i="32"/>
  <c r="L533" i="32"/>
  <c r="L532" i="32"/>
  <c r="L531" i="32"/>
  <c r="K531" i="32" s="1"/>
  <c r="L529" i="32"/>
  <c r="L528" i="32"/>
  <c r="L527" i="32"/>
  <c r="L525" i="32"/>
  <c r="K525" i="32" s="1"/>
  <c r="L524" i="32"/>
  <c r="L523" i="32"/>
  <c r="L521" i="32"/>
  <c r="L519" i="32"/>
  <c r="L518" i="32"/>
  <c r="L517" i="32"/>
  <c r="L516" i="32"/>
  <c r="L515" i="32"/>
  <c r="K515" i="32" s="1"/>
  <c r="L514" i="32"/>
  <c r="L513" i="32"/>
  <c r="L512" i="32"/>
  <c r="L511" i="32"/>
  <c r="L510" i="32"/>
  <c r="L509" i="32"/>
  <c r="L507" i="32"/>
  <c r="K507" i="32" s="1"/>
  <c r="L506" i="32"/>
  <c r="L505" i="32"/>
  <c r="L503" i="32"/>
  <c r="L501" i="32"/>
  <c r="L500" i="32"/>
  <c r="L499" i="32"/>
  <c r="L498" i="32"/>
  <c r="L497" i="32"/>
  <c r="K497" i="32" s="1"/>
  <c r="L496" i="32"/>
  <c r="L495" i="32"/>
  <c r="L493" i="32"/>
  <c r="L492" i="32"/>
  <c r="L491" i="32"/>
  <c r="L489" i="32"/>
  <c r="L488" i="32"/>
  <c r="L487" i="32"/>
  <c r="K487" i="32" s="1"/>
  <c r="L485" i="32"/>
  <c r="K485" i="32" s="1"/>
  <c r="L484" i="32"/>
  <c r="L481" i="32"/>
  <c r="L480" i="32"/>
  <c r="L479" i="32"/>
  <c r="L478" i="32"/>
  <c r="L477" i="32"/>
  <c r="L476" i="32"/>
  <c r="L475" i="32"/>
  <c r="L474" i="32"/>
  <c r="L473" i="32"/>
  <c r="L472" i="32"/>
  <c r="L471" i="32"/>
  <c r="L470" i="32"/>
  <c r="L469" i="32"/>
  <c r="L468" i="32"/>
  <c r="L467" i="32"/>
  <c r="L466" i="32"/>
  <c r="L465" i="32"/>
  <c r="L464" i="32"/>
  <c r="L463" i="32"/>
  <c r="L462" i="32"/>
  <c r="L461" i="32"/>
  <c r="L460" i="32"/>
  <c r="L459" i="32"/>
  <c r="L458" i="32"/>
  <c r="L457" i="32"/>
  <c r="L456" i="32"/>
  <c r="L448" i="32"/>
  <c r="L446" i="32"/>
  <c r="L445" i="32"/>
  <c r="L444" i="32"/>
  <c r="L443" i="32"/>
  <c r="L441" i="32"/>
  <c r="L440" i="32"/>
  <c r="L439" i="32"/>
  <c r="L438" i="32"/>
  <c r="L436" i="32"/>
  <c r="L435" i="32"/>
  <c r="L434" i="32"/>
  <c r="L429" i="32"/>
  <c r="L427" i="32"/>
  <c r="L423" i="32"/>
  <c r="L422" i="32"/>
  <c r="L421" i="32"/>
  <c r="L419" i="32"/>
  <c r="L418" i="32"/>
  <c r="L416" i="32"/>
  <c r="L415" i="32"/>
  <c r="L414" i="32"/>
  <c r="L413" i="32"/>
  <c r="L412" i="32"/>
  <c r="L410" i="32"/>
  <c r="L409" i="32"/>
  <c r="L406" i="32"/>
  <c r="L405" i="32"/>
  <c r="L403" i="32"/>
  <c r="L402" i="32"/>
  <c r="L401" i="32"/>
  <c r="L400" i="32"/>
  <c r="L399" i="32"/>
  <c r="L398" i="32"/>
  <c r="L396" i="32"/>
  <c r="L395" i="32"/>
  <c r="L392" i="32"/>
  <c r="L391" i="32"/>
  <c r="L390" i="32"/>
  <c r="L389" i="32"/>
  <c r="L388" i="32"/>
  <c r="L387" i="32"/>
  <c r="L386" i="32"/>
  <c r="L385" i="32"/>
  <c r="L383" i="32"/>
  <c r="L382" i="32"/>
  <c r="L381" i="32"/>
  <c r="L380" i="32"/>
  <c r="L379" i="32"/>
  <c r="L378" i="32"/>
  <c r="L377" i="32"/>
  <c r="L376" i="32"/>
  <c r="L375" i="32"/>
  <c r="L374" i="32"/>
  <c r="L373" i="32"/>
  <c r="L372" i="32"/>
  <c r="L371" i="32"/>
  <c r="L370" i="32"/>
  <c r="L369" i="32"/>
  <c r="L368" i="32"/>
  <c r="L367" i="32"/>
  <c r="L365" i="32"/>
  <c r="L364" i="32"/>
  <c r="L362" i="32"/>
  <c r="L361" i="32"/>
  <c r="L360" i="32"/>
  <c r="L359" i="32"/>
  <c r="L358" i="32"/>
  <c r="L357" i="32"/>
  <c r="L356" i="32"/>
  <c r="L355" i="32"/>
  <c r="L354" i="32"/>
  <c r="L352" i="32"/>
  <c r="L351" i="32"/>
  <c r="L350" i="32"/>
  <c r="L349" i="32"/>
  <c r="L348" i="32"/>
  <c r="L347" i="32"/>
  <c r="L346" i="32"/>
  <c r="L345" i="32"/>
  <c r="L344" i="32"/>
  <c r="L343" i="32"/>
  <c r="L342" i="32"/>
  <c r="L341" i="32"/>
  <c r="L340" i="32"/>
  <c r="L339" i="32"/>
  <c r="L338" i="32"/>
  <c r="L337" i="32"/>
  <c r="L336" i="32"/>
  <c r="L334" i="32"/>
  <c r="L333" i="32"/>
  <c r="L330" i="32"/>
  <c r="L329" i="32"/>
  <c r="L328" i="32"/>
  <c r="L327" i="32"/>
  <c r="L326" i="32"/>
  <c r="L325" i="32"/>
  <c r="L324" i="32"/>
  <c r="L323" i="32"/>
  <c r="L321" i="32"/>
  <c r="L320" i="32"/>
  <c r="L319" i="32"/>
  <c r="L318" i="32"/>
  <c r="L317" i="32"/>
  <c r="L316" i="32"/>
  <c r="L315" i="32"/>
  <c r="L314" i="32"/>
  <c r="L313" i="32"/>
  <c r="L312" i="32"/>
  <c r="L311" i="32"/>
  <c r="L310" i="32"/>
  <c r="L309" i="32"/>
  <c r="L308" i="32"/>
  <c r="L307" i="32"/>
  <c r="L306" i="32"/>
  <c r="L305" i="32"/>
  <c r="L298" i="32"/>
  <c r="L297" i="32"/>
  <c r="L296" i="32"/>
  <c r="L295" i="32"/>
  <c r="L294" i="32"/>
  <c r="L293" i="32"/>
  <c r="L292" i="32"/>
  <c r="L290" i="32"/>
  <c r="L289" i="32"/>
  <c r="L288" i="32"/>
  <c r="L287" i="32"/>
  <c r="L286" i="32"/>
  <c r="L285" i="32"/>
  <c r="L284" i="32"/>
  <c r="L283" i="32"/>
  <c r="L281" i="32"/>
  <c r="L280" i="32"/>
  <c r="L278" i="32"/>
  <c r="L276" i="32"/>
  <c r="L273" i="32"/>
  <c r="L272" i="32"/>
  <c r="L271" i="32"/>
  <c r="L270" i="32"/>
  <c r="L269" i="32"/>
  <c r="L268" i="32"/>
  <c r="L267" i="32"/>
  <c r="L265" i="32"/>
  <c r="L264" i="32"/>
  <c r="L263" i="32"/>
  <c r="L262" i="32"/>
  <c r="L261" i="32"/>
  <c r="L260" i="32"/>
  <c r="L259" i="32"/>
  <c r="L258" i="32"/>
  <c r="L256" i="32"/>
  <c r="L255" i="32"/>
  <c r="L254" i="32"/>
  <c r="L253" i="32"/>
  <c r="L252" i="32"/>
  <c r="L251" i="32"/>
  <c r="L250" i="32"/>
  <c r="L249" i="32"/>
  <c r="L248" i="32"/>
  <c r="L247" i="32"/>
  <c r="L245" i="32"/>
  <c r="L244" i="32"/>
  <c r="L242" i="32"/>
  <c r="L241" i="32"/>
  <c r="L240" i="32"/>
  <c r="L239" i="32"/>
  <c r="L238" i="32"/>
  <c r="L237" i="32"/>
  <c r="L236" i="32"/>
  <c r="L235" i="32"/>
  <c r="L234" i="32"/>
  <c r="L232" i="32"/>
  <c r="L231" i="32"/>
  <c r="L230" i="32"/>
  <c r="L229" i="32"/>
  <c r="L228" i="32"/>
  <c r="L227" i="32"/>
  <c r="L226" i="32"/>
  <c r="L225" i="32"/>
  <c r="L224" i="32"/>
  <c r="L223" i="32"/>
  <c r="L222" i="32"/>
  <c r="L221" i="32"/>
  <c r="L220" i="32"/>
  <c r="L219" i="32"/>
  <c r="L218" i="32"/>
  <c r="L217" i="32"/>
  <c r="L216" i="32"/>
  <c r="L214" i="32"/>
  <c r="L213" i="32"/>
  <c r="L210" i="32"/>
  <c r="L209" i="32"/>
  <c r="L208" i="32"/>
  <c r="L207" i="32"/>
  <c r="L206" i="32"/>
  <c r="L205" i="32"/>
  <c r="L204" i="32"/>
  <c r="L203" i="32"/>
  <c r="L201" i="32"/>
  <c r="L200" i="32"/>
  <c r="L199" i="32"/>
  <c r="L198" i="32"/>
  <c r="L197" i="32"/>
  <c r="L196" i="32"/>
  <c r="L195" i="32"/>
  <c r="L194" i="32"/>
  <c r="L193" i="32"/>
  <c r="L192" i="32"/>
  <c r="L191" i="32"/>
  <c r="L190" i="32"/>
  <c r="L189" i="32"/>
  <c r="L188" i="32"/>
  <c r="L187" i="32"/>
  <c r="L186" i="32"/>
  <c r="L185" i="32"/>
  <c r="L183" i="32"/>
  <c r="L182" i="32"/>
  <c r="L179" i="32"/>
  <c r="L178" i="32"/>
  <c r="L177" i="32"/>
  <c r="L176" i="32"/>
  <c r="L175" i="32"/>
  <c r="L174" i="32"/>
  <c r="L173" i="32"/>
  <c r="L172" i="32"/>
  <c r="L171" i="32"/>
  <c r="L170" i="32"/>
  <c r="L169" i="32"/>
  <c r="L168" i="32"/>
  <c r="L167" i="32"/>
  <c r="L166" i="32"/>
  <c r="L165" i="32"/>
  <c r="L164" i="32"/>
  <c r="L163" i="32"/>
  <c r="L162" i="32"/>
  <c r="L161" i="32"/>
  <c r="L160" i="32"/>
  <c r="L159" i="32"/>
  <c r="L158" i="32"/>
  <c r="L157" i="32"/>
  <c r="L156" i="32"/>
  <c r="L155" i="32"/>
  <c r="L154" i="32"/>
  <c r="L152" i="32"/>
  <c r="L151" i="32"/>
  <c r="L149" i="32"/>
  <c r="L148" i="32"/>
  <c r="L147" i="32"/>
  <c r="L146" i="32"/>
  <c r="L145" i="32"/>
  <c r="L144" i="32"/>
  <c r="L143" i="32"/>
  <c r="L142" i="32"/>
  <c r="L141" i="32"/>
  <c r="L139" i="32"/>
  <c r="L138" i="32"/>
  <c r="L137" i="32"/>
  <c r="L136" i="32"/>
  <c r="L135" i="32"/>
  <c r="L134" i="32"/>
  <c r="L133" i="32"/>
  <c r="L132" i="32"/>
  <c r="L131" i="32"/>
  <c r="L130" i="32"/>
  <c r="L129" i="32"/>
  <c r="L128" i="32"/>
  <c r="L127" i="32"/>
  <c r="L126" i="32"/>
  <c r="L125" i="32"/>
  <c r="L124" i="32"/>
  <c r="L123" i="32"/>
  <c r="L121" i="32"/>
  <c r="L120" i="32"/>
  <c r="L117" i="32"/>
  <c r="L116" i="32"/>
  <c r="L115" i="32"/>
  <c r="L114" i="32"/>
  <c r="L113" i="32"/>
  <c r="L112" i="32"/>
  <c r="L111" i="32"/>
  <c r="L110" i="32"/>
  <c r="L108" i="32"/>
  <c r="L107" i="32"/>
  <c r="L106" i="32"/>
  <c r="L105" i="32"/>
  <c r="L104" i="32"/>
  <c r="L103" i="32"/>
  <c r="L102" i="32"/>
  <c r="L101" i="32"/>
  <c r="L100" i="32"/>
  <c r="L99" i="32"/>
  <c r="L98" i="32"/>
  <c r="L97" i="32"/>
  <c r="L96" i="32"/>
  <c r="L95" i="32"/>
  <c r="L94" i="32"/>
  <c r="L93" i="32"/>
  <c r="L92" i="32"/>
  <c r="K710" i="32"/>
  <c r="K707" i="32"/>
  <c r="K705" i="32"/>
  <c r="K704" i="32"/>
  <c r="K703" i="32"/>
  <c r="K702" i="32"/>
  <c r="K701" i="32"/>
  <c r="K700" i="32"/>
  <c r="K697" i="32"/>
  <c r="K696" i="32"/>
  <c r="K695" i="32"/>
  <c r="K692" i="32"/>
  <c r="K691" i="32"/>
  <c r="K685" i="32"/>
  <c r="K684" i="32"/>
  <c r="K679" i="32"/>
  <c r="K677" i="32"/>
  <c r="K676" i="32"/>
  <c r="K675" i="32"/>
  <c r="K674" i="32"/>
  <c r="K673" i="32"/>
  <c r="K672" i="32"/>
  <c r="K671" i="32"/>
  <c r="K669" i="32"/>
  <c r="K666" i="32"/>
  <c r="K665" i="32"/>
  <c r="K664" i="32"/>
  <c r="K662" i="32"/>
  <c r="K659" i="32"/>
  <c r="K657" i="32"/>
  <c r="K656" i="32"/>
  <c r="K655" i="32"/>
  <c r="K654" i="32"/>
  <c r="K652" i="32"/>
  <c r="K651" i="32"/>
  <c r="K649" i="32"/>
  <c r="K648" i="32"/>
  <c r="K647" i="32"/>
  <c r="K644" i="32"/>
  <c r="K643" i="32"/>
  <c r="K641" i="32"/>
  <c r="K639" i="32"/>
  <c r="K638" i="32"/>
  <c r="K637" i="32"/>
  <c r="K636" i="32"/>
  <c r="K634" i="32"/>
  <c r="K633" i="32"/>
  <c r="K632" i="32"/>
  <c r="K631" i="32"/>
  <c r="K630" i="32"/>
  <c r="K629" i="32"/>
  <c r="K628" i="32"/>
  <c r="K626" i="32"/>
  <c r="K625" i="32"/>
  <c r="K623" i="32"/>
  <c r="K621" i="32"/>
  <c r="K620" i="32"/>
  <c r="K619" i="32"/>
  <c r="K618" i="32"/>
  <c r="K616" i="32"/>
  <c r="K615" i="32"/>
  <c r="K613" i="32"/>
  <c r="K612" i="32"/>
  <c r="K611" i="32"/>
  <c r="K608" i="32"/>
  <c r="K607" i="32"/>
  <c r="K605" i="32"/>
  <c r="K602" i="32"/>
  <c r="K601" i="32"/>
  <c r="K600" i="32"/>
  <c r="K598" i="32"/>
  <c r="K595" i="32"/>
  <c r="K593" i="32"/>
  <c r="K592" i="32"/>
  <c r="K591" i="32"/>
  <c r="K590" i="32"/>
  <c r="K589" i="32"/>
  <c r="K588" i="32"/>
  <c r="K587" i="32"/>
  <c r="K585" i="32"/>
  <c r="K583" i="32"/>
  <c r="K582" i="32"/>
  <c r="K581" i="32"/>
  <c r="K580" i="32"/>
  <c r="K579" i="32"/>
  <c r="K578" i="32"/>
  <c r="K575" i="32"/>
  <c r="K573" i="32"/>
  <c r="K572" i="32"/>
  <c r="K571" i="32"/>
  <c r="K570" i="32"/>
  <c r="K569" i="32"/>
  <c r="K568" i="32"/>
  <c r="K565" i="32"/>
  <c r="K564" i="32"/>
  <c r="K563" i="32"/>
  <c r="K560" i="32"/>
  <c r="K559" i="32"/>
  <c r="K557" i="32"/>
  <c r="K555" i="32"/>
  <c r="K554" i="32"/>
  <c r="K553" i="32"/>
  <c r="K552" i="32"/>
  <c r="K550" i="32"/>
  <c r="K549" i="32"/>
  <c r="K548" i="32"/>
  <c r="K547" i="32"/>
  <c r="K546" i="32"/>
  <c r="K545" i="32"/>
  <c r="K543" i="32"/>
  <c r="K542" i="32"/>
  <c r="K539" i="32"/>
  <c r="K537" i="32"/>
  <c r="K536" i="32"/>
  <c r="K535" i="32"/>
  <c r="K534" i="32"/>
  <c r="K533" i="32"/>
  <c r="K532" i="32"/>
  <c r="K529" i="32"/>
  <c r="K528" i="32"/>
  <c r="K527" i="32"/>
  <c r="K524" i="32"/>
  <c r="K523" i="32"/>
  <c r="K521" i="32"/>
  <c r="K519" i="32"/>
  <c r="K518" i="32"/>
  <c r="K517" i="32"/>
  <c r="K516" i="32"/>
  <c r="K514" i="32"/>
  <c r="K513" i="32"/>
  <c r="K512" i="32"/>
  <c r="K511" i="32"/>
  <c r="K510" i="32"/>
  <c r="K509" i="32"/>
  <c r="K506" i="32"/>
  <c r="K505" i="32"/>
  <c r="K503" i="32"/>
  <c r="K501" i="32"/>
  <c r="K500" i="32"/>
  <c r="K499" i="32"/>
  <c r="K498" i="32"/>
  <c r="K496" i="32"/>
  <c r="K495" i="32"/>
  <c r="K493" i="32"/>
  <c r="K492" i="32"/>
  <c r="K491" i="32"/>
  <c r="K489" i="32"/>
  <c r="K488" i="32"/>
  <c r="K484" i="32"/>
  <c r="K481" i="32"/>
  <c r="K480" i="32"/>
  <c r="K479" i="32"/>
  <c r="K478" i="32"/>
  <c r="K477" i="32"/>
  <c r="K476" i="32"/>
  <c r="K475" i="32"/>
  <c r="K474" i="32"/>
  <c r="K473" i="32"/>
  <c r="K472" i="32"/>
  <c r="K471" i="32"/>
  <c r="K470" i="32"/>
  <c r="K469" i="32"/>
  <c r="K468" i="32"/>
  <c r="K467" i="32"/>
  <c r="K466" i="32"/>
  <c r="K465" i="32"/>
  <c r="K464" i="32"/>
  <c r="K463" i="32"/>
  <c r="K462" i="32"/>
  <c r="K461" i="32"/>
  <c r="K460" i="32"/>
  <c r="K459" i="32"/>
  <c r="K458" i="32"/>
  <c r="K457" i="32"/>
  <c r="K456" i="32"/>
  <c r="K448" i="32"/>
  <c r="K446" i="32"/>
  <c r="K445" i="32"/>
  <c r="K444" i="32"/>
  <c r="K443" i="32"/>
  <c r="K441" i="32"/>
  <c r="K440" i="32"/>
  <c r="K439" i="32"/>
  <c r="K438" i="32"/>
  <c r="K436" i="32"/>
  <c r="K435" i="32"/>
  <c r="K434" i="32"/>
  <c r="K429" i="32"/>
  <c r="K427" i="32"/>
  <c r="K424" i="32"/>
  <c r="K423" i="32"/>
  <c r="K422" i="32"/>
  <c r="K421" i="32"/>
  <c r="K419" i="32"/>
  <c r="K418" i="32"/>
  <c r="K416" i="32"/>
  <c r="K415" i="32"/>
  <c r="K414" i="32"/>
  <c r="K413" i="32"/>
  <c r="K412" i="32"/>
  <c r="K410" i="32"/>
  <c r="K409" i="32"/>
  <c r="K406" i="32"/>
  <c r="K405" i="32"/>
  <c r="K403" i="32"/>
  <c r="K402" i="32"/>
  <c r="K401" i="32"/>
  <c r="K400" i="32"/>
  <c r="K399" i="32"/>
  <c r="K398" i="32"/>
  <c r="K396" i="32"/>
  <c r="K395" i="32"/>
  <c r="K393" i="32"/>
  <c r="K392" i="32"/>
  <c r="K391" i="32"/>
  <c r="K390" i="32"/>
  <c r="K389" i="32"/>
  <c r="K388" i="32"/>
  <c r="K387" i="32"/>
  <c r="K386" i="32"/>
  <c r="K385" i="32"/>
  <c r="K384" i="32"/>
  <c r="K383" i="32"/>
  <c r="K382" i="32"/>
  <c r="K381" i="32"/>
  <c r="K380" i="32"/>
  <c r="K379" i="32"/>
  <c r="K378" i="32"/>
  <c r="K377" i="32"/>
  <c r="K376" i="32"/>
  <c r="K375" i="32"/>
  <c r="K374" i="32"/>
  <c r="K373" i="32"/>
  <c r="K372" i="32"/>
  <c r="K371" i="32"/>
  <c r="K370" i="32"/>
  <c r="K369" i="32"/>
  <c r="K368" i="32"/>
  <c r="K367" i="32"/>
  <c r="K365" i="32"/>
  <c r="K364" i="32"/>
  <c r="K362" i="32"/>
  <c r="K361" i="32"/>
  <c r="K360" i="32"/>
  <c r="K359" i="32"/>
  <c r="K358" i="32"/>
  <c r="K357" i="32"/>
  <c r="K356" i="32"/>
  <c r="K355" i="32"/>
  <c r="K354" i="32"/>
  <c r="K353" i="32"/>
  <c r="K352" i="32"/>
  <c r="K351" i="32"/>
  <c r="K350" i="32"/>
  <c r="K349" i="32"/>
  <c r="K348" i="32"/>
  <c r="K347" i="32"/>
  <c r="K346" i="32"/>
  <c r="K345" i="32"/>
  <c r="K344" i="32"/>
  <c r="K343" i="32"/>
  <c r="K342" i="32"/>
  <c r="K341" i="32"/>
  <c r="K340" i="32"/>
  <c r="K339" i="32"/>
  <c r="K338" i="32"/>
  <c r="K337" i="32"/>
  <c r="K336" i="32"/>
  <c r="K334" i="32"/>
  <c r="K333" i="32"/>
  <c r="K331" i="32"/>
  <c r="K330" i="32"/>
  <c r="K329" i="32"/>
  <c r="K328" i="32"/>
  <c r="K327" i="32"/>
  <c r="K326" i="32"/>
  <c r="K325" i="32"/>
  <c r="K324" i="32"/>
  <c r="K323" i="32"/>
  <c r="K322" i="32"/>
  <c r="K321" i="32"/>
  <c r="K320" i="32"/>
  <c r="K319" i="32"/>
  <c r="K318" i="32"/>
  <c r="K317" i="32"/>
  <c r="K316" i="32"/>
  <c r="K315" i="32"/>
  <c r="K314" i="32"/>
  <c r="K313" i="32"/>
  <c r="K312" i="32"/>
  <c r="K311" i="32"/>
  <c r="K310" i="32"/>
  <c r="K309" i="32"/>
  <c r="K308" i="32"/>
  <c r="K307" i="32"/>
  <c r="K306" i="32"/>
  <c r="K305" i="32"/>
  <c r="K298" i="32"/>
  <c r="K297" i="32"/>
  <c r="K296" i="32"/>
  <c r="K295" i="32"/>
  <c r="K294" i="32"/>
  <c r="K293" i="32"/>
  <c r="K292" i="32"/>
  <c r="K291" i="32"/>
  <c r="K290" i="32"/>
  <c r="K289" i="32"/>
  <c r="K288" i="32"/>
  <c r="K287" i="32"/>
  <c r="K286" i="32"/>
  <c r="K285" i="32"/>
  <c r="K284" i="32"/>
  <c r="K283" i="32"/>
  <c r="K280" i="32"/>
  <c r="K278" i="32"/>
  <c r="K276" i="32"/>
  <c r="K274" i="32"/>
  <c r="K273" i="32"/>
  <c r="K272" i="32"/>
  <c r="K271" i="32"/>
  <c r="K270" i="32"/>
  <c r="K269" i="32"/>
  <c r="K268" i="32"/>
  <c r="K267" i="32"/>
  <c r="K265" i="32"/>
  <c r="K264" i="32"/>
  <c r="K263" i="32"/>
  <c r="K262" i="32"/>
  <c r="K261" i="32"/>
  <c r="K260" i="32"/>
  <c r="K259" i="32"/>
  <c r="K258" i="32"/>
  <c r="K256" i="32"/>
  <c r="K255" i="32"/>
  <c r="K254" i="32"/>
  <c r="K253" i="32"/>
  <c r="K252" i="32"/>
  <c r="K251" i="32"/>
  <c r="K250" i="32"/>
  <c r="K249" i="32"/>
  <c r="K248" i="32"/>
  <c r="K247" i="32"/>
  <c r="K245" i="32"/>
  <c r="K244" i="32"/>
  <c r="K242" i="32"/>
  <c r="K241" i="32"/>
  <c r="K240" i="32"/>
  <c r="K239" i="32"/>
  <c r="K238" i="32"/>
  <c r="K237" i="32"/>
  <c r="K236" i="32"/>
  <c r="K235" i="32"/>
  <c r="K234" i="32"/>
  <c r="K233" i="32"/>
  <c r="K232" i="32"/>
  <c r="K231" i="32"/>
  <c r="K230" i="32"/>
  <c r="K229" i="32"/>
  <c r="K228" i="32"/>
  <c r="K227" i="32"/>
  <c r="K226" i="32"/>
  <c r="K225" i="32"/>
  <c r="K224" i="32"/>
  <c r="K223" i="32"/>
  <c r="K222" i="32"/>
  <c r="K221" i="32"/>
  <c r="K220" i="32"/>
  <c r="K219" i="32"/>
  <c r="K218" i="32"/>
  <c r="K217" i="32"/>
  <c r="K216" i="32"/>
  <c r="K214" i="32"/>
  <c r="K213" i="32"/>
  <c r="K211" i="32"/>
  <c r="K210" i="32"/>
  <c r="K209" i="32"/>
  <c r="K208" i="32"/>
  <c r="K207" i="32"/>
  <c r="K206" i="32"/>
  <c r="K205" i="32"/>
  <c r="K204" i="32"/>
  <c r="K203" i="32"/>
  <c r="K202" i="32"/>
  <c r="K201" i="32"/>
  <c r="K200" i="32"/>
  <c r="K199" i="32"/>
  <c r="K198" i="32"/>
  <c r="K197" i="32"/>
  <c r="K196" i="32"/>
  <c r="K195" i="32"/>
  <c r="K194" i="32"/>
  <c r="K193" i="32"/>
  <c r="K192" i="32"/>
  <c r="K191" i="32"/>
  <c r="K190" i="32"/>
  <c r="K189" i="32"/>
  <c r="K188" i="32"/>
  <c r="K187" i="32"/>
  <c r="K186" i="32"/>
  <c r="K185" i="32"/>
  <c r="K183" i="32"/>
  <c r="K182" i="32"/>
  <c r="K180" i="32"/>
  <c r="K179" i="32"/>
  <c r="K178" i="32"/>
  <c r="K177" i="32"/>
  <c r="K176" i="32"/>
  <c r="K175" i="32"/>
  <c r="K174" i="32"/>
  <c r="K173" i="32"/>
  <c r="K172" i="32"/>
  <c r="K171" i="32"/>
  <c r="K170" i="32"/>
  <c r="K169" i="32"/>
  <c r="K168" i="32"/>
  <c r="K167" i="32"/>
  <c r="K166" i="32"/>
  <c r="K165" i="32"/>
  <c r="K164" i="32"/>
  <c r="K163" i="32"/>
  <c r="K162" i="32"/>
  <c r="K161" i="32"/>
  <c r="K160" i="32"/>
  <c r="K159" i="32"/>
  <c r="K158" i="32"/>
  <c r="K157" i="32"/>
  <c r="K156" i="32"/>
  <c r="K155" i="32"/>
  <c r="K154" i="32"/>
  <c r="K152" i="32"/>
  <c r="K151" i="32"/>
  <c r="K149" i="32"/>
  <c r="K148" i="32"/>
  <c r="K147" i="32"/>
  <c r="K146" i="32"/>
  <c r="K145" i="32"/>
  <c r="K144" i="32"/>
  <c r="K143" i="32"/>
  <c r="K142" i="32"/>
  <c r="K141" i="32"/>
  <c r="K140" i="32"/>
  <c r="K139" i="32"/>
  <c r="K138" i="32"/>
  <c r="K137" i="32"/>
  <c r="K136" i="32"/>
  <c r="K135" i="32"/>
  <c r="K134" i="32"/>
  <c r="K133" i="32"/>
  <c r="K132" i="32"/>
  <c r="K131" i="32"/>
  <c r="K130" i="32"/>
  <c r="K129" i="32"/>
  <c r="K128" i="32"/>
  <c r="K127" i="32"/>
  <c r="K126" i="32"/>
  <c r="K125" i="32"/>
  <c r="K124" i="32"/>
  <c r="K123" i="32"/>
  <c r="K121" i="32"/>
  <c r="K120"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597" i="32" l="1"/>
  <c r="K658" i="32"/>
  <c r="K622" i="32"/>
  <c r="L544" i="32"/>
  <c r="K544" i="32" s="1"/>
  <c r="L490" i="32"/>
  <c r="K490" i="32" s="1"/>
  <c r="L562" i="32"/>
  <c r="K562" i="32" s="1"/>
  <c r="P117" i="27"/>
  <c r="AC117" i="27"/>
  <c r="L335" i="32" s="1"/>
  <c r="K335" i="32" s="1"/>
  <c r="M113" i="27"/>
  <c r="N113" i="27"/>
  <c r="L150" i="32" s="1"/>
  <c r="S117" i="27"/>
  <c r="AK91" i="27"/>
  <c r="AH117" i="27"/>
  <c r="AN113" i="27"/>
  <c r="L483" i="32"/>
  <c r="M117" i="27"/>
  <c r="Y62" i="27"/>
  <c r="AB64" i="28"/>
  <c r="AL34" i="27"/>
  <c r="Z62" i="27"/>
  <c r="Y58" i="28"/>
  <c r="AL91" i="27"/>
  <c r="L442" i="32" s="1"/>
  <c r="Z24" i="28"/>
  <c r="AO117" i="27"/>
  <c r="L486" i="32" s="1"/>
  <c r="K486" i="32" s="1"/>
  <c r="K113" i="27"/>
  <c r="L119" i="32" s="1"/>
  <c r="J113" i="27"/>
  <c r="Y28" i="27"/>
  <c r="AH64" i="28"/>
  <c r="AI64" i="28" s="1"/>
  <c r="L660" i="32" s="1"/>
  <c r="AK60" i="27"/>
  <c r="Q117" i="27"/>
  <c r="L184" i="32" s="1"/>
  <c r="AE113" i="27"/>
  <c r="AF113" i="27"/>
  <c r="L363" i="32" s="1"/>
  <c r="AL22" i="28"/>
  <c r="AK58" i="28" s="1"/>
  <c r="AF64" i="28"/>
  <c r="L642" i="32" s="1"/>
  <c r="K642" i="32" s="1"/>
  <c r="AF117" i="27"/>
  <c r="L366" i="32" s="1"/>
  <c r="K366" i="32" s="1"/>
  <c r="Y43" i="27"/>
  <c r="Z58" i="28"/>
  <c r="L603" i="32" s="1"/>
  <c r="AL66" i="27"/>
  <c r="L431" i="32" s="1"/>
  <c r="K431" i="32" s="1"/>
  <c r="AK26" i="27"/>
  <c r="AL26" i="27" s="1"/>
  <c r="AH113" i="27"/>
  <c r="AI113" i="27"/>
  <c r="L394" i="32" s="1"/>
  <c r="Y67" i="27"/>
  <c r="K281" i="32" s="1"/>
  <c r="AK42" i="28"/>
  <c r="AL15" i="28"/>
  <c r="K117" i="27"/>
  <c r="L122" i="32" s="1"/>
  <c r="K122" i="32" s="1"/>
  <c r="Y114" i="27"/>
  <c r="AK49" i="27"/>
  <c r="V64" i="28"/>
  <c r="Y42" i="28"/>
  <c r="Y107" i="27"/>
  <c r="Z107" i="27" s="1"/>
  <c r="AO28" i="28"/>
  <c r="AN64" i="28" s="1"/>
  <c r="Q28" i="28"/>
  <c r="AL22" i="27"/>
  <c r="L404" i="32" s="1"/>
  <c r="K404" i="32" s="1"/>
  <c r="V113" i="27"/>
  <c r="W113" i="27"/>
  <c r="L243" i="32" s="1"/>
  <c r="S64" i="28"/>
  <c r="Q113" i="27"/>
  <c r="L181" i="32" s="1"/>
  <c r="P113" i="27"/>
  <c r="T117" i="27"/>
  <c r="L215" i="32" s="1"/>
  <c r="AK114" i="27"/>
  <c r="AL42" i="28"/>
  <c r="AC64" i="28"/>
  <c r="L624" i="32" s="1"/>
  <c r="AK107" i="27"/>
  <c r="AL107" i="27" s="1"/>
  <c r="AI117" i="27"/>
  <c r="L397" i="32" s="1"/>
  <c r="N117" i="27"/>
  <c r="L153" i="32" s="1"/>
  <c r="AC113" i="27"/>
  <c r="L332" i="32" s="1"/>
  <c r="AB113" i="27"/>
  <c r="K332" i="32" s="1"/>
  <c r="J64" i="28"/>
  <c r="V117" i="27"/>
  <c r="W117" i="27" s="1"/>
  <c r="L246" i="32" s="1"/>
  <c r="T113" i="27"/>
  <c r="L212" i="32" s="1"/>
  <c r="S113" i="27"/>
  <c r="K212" i="32" s="1"/>
  <c r="AK52" i="28"/>
  <c r="AL52" i="28" s="1"/>
  <c r="L682" i="32" s="1"/>
  <c r="N28" i="28"/>
  <c r="M64" i="28" s="1"/>
  <c r="Y53" i="28"/>
  <c r="AK101" i="27"/>
  <c r="H695" i="32"/>
  <c r="K483" i="32" l="1"/>
  <c r="L450" i="32"/>
  <c r="L299" i="32"/>
  <c r="AL67" i="27"/>
  <c r="L432" i="32" s="1"/>
  <c r="L407" i="32"/>
  <c r="L661" i="32"/>
  <c r="K661" i="32" s="1"/>
  <c r="L584" i="32"/>
  <c r="K584" i="32" s="1"/>
  <c r="AL43" i="27"/>
  <c r="L417" i="32" s="1"/>
  <c r="L411" i="32"/>
  <c r="K411" i="32" s="1"/>
  <c r="AK43" i="27"/>
  <c r="AK28" i="27"/>
  <c r="K64" i="28"/>
  <c r="L504" i="32" s="1"/>
  <c r="K504" i="32" s="1"/>
  <c r="AK109" i="27"/>
  <c r="K450" i="32"/>
  <c r="L526" i="32"/>
  <c r="K526" i="32" s="1"/>
  <c r="P64" i="28"/>
  <c r="Q64" i="28" s="1"/>
  <c r="L540" i="32" s="1"/>
  <c r="K363" i="32"/>
  <c r="K660" i="32"/>
  <c r="AK51" i="28"/>
  <c r="K624" i="32"/>
  <c r="N64" i="28"/>
  <c r="L522" i="32" s="1"/>
  <c r="K522" i="32" s="1"/>
  <c r="L508" i="32"/>
  <c r="K508" i="32" s="1"/>
  <c r="K181" i="32"/>
  <c r="K243" i="32"/>
  <c r="AO64" i="28"/>
  <c r="L708" i="32" s="1"/>
  <c r="L694" i="32"/>
  <c r="K694" i="32" s="1"/>
  <c r="AK46" i="28"/>
  <c r="K678" i="32"/>
  <c r="K394" i="32"/>
  <c r="Z60" i="27"/>
  <c r="Z65" i="27"/>
  <c r="L279" i="32" s="1"/>
  <c r="K279" i="32" s="1"/>
  <c r="Z28" i="27"/>
  <c r="L257" i="32" s="1"/>
  <c r="K257" i="32" s="1"/>
  <c r="Z114" i="27"/>
  <c r="L302" i="32" s="1"/>
  <c r="K302" i="32" s="1"/>
  <c r="AK17" i="28"/>
  <c r="K603" i="32"/>
  <c r="Y69" i="27"/>
  <c r="Y115" i="27"/>
  <c r="K397" i="32"/>
  <c r="AL114" i="27"/>
  <c r="L453" i="32" s="1"/>
  <c r="K453" i="32" s="1"/>
  <c r="K150" i="32"/>
  <c r="Z43" i="27"/>
  <c r="L266" i="32" s="1"/>
  <c r="W64" i="28"/>
  <c r="L576" i="32" s="1"/>
  <c r="K576" i="32" s="1"/>
  <c r="T64" i="28"/>
  <c r="L558" i="32" s="1"/>
  <c r="K558" i="32" s="1"/>
  <c r="K682" i="32"/>
  <c r="K246" i="32"/>
  <c r="AL46" i="28"/>
  <c r="L680" i="32" s="1"/>
  <c r="L678" i="32"/>
  <c r="AL101" i="27"/>
  <c r="L447" i="32" s="1"/>
  <c r="K447" i="32" s="1"/>
  <c r="Y109" i="27"/>
  <c r="K299" i="32"/>
  <c r="K708" i="32"/>
  <c r="AK67" i="27"/>
  <c r="K432" i="32" s="1"/>
  <c r="K407" i="32"/>
  <c r="K266" i="32"/>
  <c r="AL58" i="28"/>
  <c r="L687" i="32" s="1"/>
  <c r="K687" i="32" s="1"/>
  <c r="L667" i="32"/>
  <c r="K667" i="32" s="1"/>
  <c r="K119" i="32"/>
  <c r="Z53" i="28"/>
  <c r="L599" i="32" s="1"/>
  <c r="K599" i="32" s="1"/>
  <c r="AL49" i="27"/>
  <c r="Z69" i="27"/>
  <c r="L282" i="32" s="1"/>
  <c r="Z115" i="27"/>
  <c r="L277" i="32"/>
  <c r="K277" i="32" s="1"/>
  <c r="K153" i="32"/>
  <c r="K442" i="32"/>
  <c r="K215" i="32"/>
  <c r="K184" i="32"/>
  <c r="Y28" i="28"/>
  <c r="Z42" i="28"/>
  <c r="Y60" i="28" s="1"/>
  <c r="H709" i="32"/>
  <c r="H707" i="32"/>
  <c r="H704" i="32"/>
  <c r="H703" i="32"/>
  <c r="H702" i="32"/>
  <c r="H700" i="32"/>
  <c r="H699" i="32"/>
  <c r="H696" i="32"/>
  <c r="H692" i="32"/>
  <c r="H691" i="32"/>
  <c r="H659" i="32"/>
  <c r="H656" i="32"/>
  <c r="H655" i="32"/>
  <c r="H654" i="32"/>
  <c r="H652" i="32"/>
  <c r="H651" i="32"/>
  <c r="H648" i="32"/>
  <c r="H647" i="32"/>
  <c r="H644" i="32"/>
  <c r="H643" i="32"/>
  <c r="H641" i="32"/>
  <c r="H638" i="32"/>
  <c r="H637" i="32"/>
  <c r="H636" i="32"/>
  <c r="H634" i="32"/>
  <c r="H633" i="32"/>
  <c r="H630" i="32"/>
  <c r="H629" i="32"/>
  <c r="H626" i="32"/>
  <c r="H625" i="32"/>
  <c r="H623" i="32"/>
  <c r="H620" i="32"/>
  <c r="H619" i="32"/>
  <c r="H618" i="32"/>
  <c r="H616" i="32"/>
  <c r="H615" i="32"/>
  <c r="H612" i="32"/>
  <c r="H611" i="32"/>
  <c r="H608" i="32"/>
  <c r="H607" i="32"/>
  <c r="H595" i="32"/>
  <c r="H592" i="32"/>
  <c r="H591" i="32"/>
  <c r="H590" i="32"/>
  <c r="H588" i="32"/>
  <c r="H587" i="32"/>
  <c r="H585" i="32"/>
  <c r="H582" i="32"/>
  <c r="H581" i="32"/>
  <c r="H580" i="32"/>
  <c r="H578" i="32"/>
  <c r="H577" i="32"/>
  <c r="H575" i="32"/>
  <c r="H572" i="32"/>
  <c r="H571" i="32"/>
  <c r="H570" i="32"/>
  <c r="H568" i="32"/>
  <c r="H567" i="32"/>
  <c r="H564" i="32"/>
  <c r="H563" i="32"/>
  <c r="H560" i="32"/>
  <c r="H559" i="32"/>
  <c r="H557" i="32"/>
  <c r="H554" i="32"/>
  <c r="H553" i="32"/>
  <c r="H552" i="32"/>
  <c r="H550" i="32"/>
  <c r="H549" i="32"/>
  <c r="H546" i="32"/>
  <c r="H545" i="32"/>
  <c r="H542" i="32"/>
  <c r="H541" i="32"/>
  <c r="H539" i="32"/>
  <c r="H536" i="32"/>
  <c r="H535" i="32"/>
  <c r="H534" i="32"/>
  <c r="H532" i="32"/>
  <c r="H531" i="32"/>
  <c r="H528" i="32"/>
  <c r="H527" i="32"/>
  <c r="H524" i="32"/>
  <c r="H523" i="32"/>
  <c r="H521" i="32"/>
  <c r="H518" i="32"/>
  <c r="H517" i="32"/>
  <c r="H516" i="32"/>
  <c r="H514" i="32"/>
  <c r="H513" i="32"/>
  <c r="H510" i="32"/>
  <c r="H509" i="32"/>
  <c r="H506" i="32"/>
  <c r="H505" i="32"/>
  <c r="H503" i="32"/>
  <c r="H500" i="32"/>
  <c r="H499" i="32"/>
  <c r="H498" i="32"/>
  <c r="H496" i="32"/>
  <c r="H495" i="32"/>
  <c r="H492" i="32"/>
  <c r="H491" i="32"/>
  <c r="H488" i="32"/>
  <c r="H487" i="32"/>
  <c r="H480" i="32"/>
  <c r="H479" i="32"/>
  <c r="H477" i="32"/>
  <c r="H475" i="32"/>
  <c r="H474" i="32"/>
  <c r="I471" i="32"/>
  <c r="H471" i="32"/>
  <c r="H470" i="32"/>
  <c r="I469" i="32"/>
  <c r="H469" i="32"/>
  <c r="I467" i="32"/>
  <c r="H467" i="32"/>
  <c r="H466" i="32"/>
  <c r="H464" i="32"/>
  <c r="H463" i="32"/>
  <c r="H461" i="32"/>
  <c r="H460" i="32"/>
  <c r="H458" i="32"/>
  <c r="H457" i="32"/>
  <c r="H456" i="32"/>
  <c r="H391" i="32"/>
  <c r="H390" i="32"/>
  <c r="H388" i="32"/>
  <c r="H386" i="32"/>
  <c r="H385" i="32"/>
  <c r="I382" i="32"/>
  <c r="H382" i="32"/>
  <c r="H381" i="32"/>
  <c r="I380" i="32"/>
  <c r="H380" i="32"/>
  <c r="I378" i="32"/>
  <c r="H378" i="32"/>
  <c r="H377" i="32"/>
  <c r="H375" i="32"/>
  <c r="H374" i="32"/>
  <c r="H372" i="32"/>
  <c r="H371" i="32"/>
  <c r="H369" i="32"/>
  <c r="H368" i="32"/>
  <c r="H367" i="32"/>
  <c r="H360" i="32"/>
  <c r="H359" i="32"/>
  <c r="H357" i="32"/>
  <c r="H355" i="32"/>
  <c r="H354" i="32"/>
  <c r="I351" i="32"/>
  <c r="H351" i="32"/>
  <c r="H350" i="32"/>
  <c r="I349" i="32"/>
  <c r="H349" i="32"/>
  <c r="I347" i="32"/>
  <c r="H347" i="32"/>
  <c r="H346" i="32"/>
  <c r="H344" i="32"/>
  <c r="H343" i="32"/>
  <c r="H341" i="32"/>
  <c r="H340" i="32"/>
  <c r="H338" i="32"/>
  <c r="H337" i="32"/>
  <c r="H336" i="32"/>
  <c r="H329" i="32"/>
  <c r="H328" i="32"/>
  <c r="H326" i="32"/>
  <c r="H324" i="32"/>
  <c r="H323" i="32"/>
  <c r="I320" i="32"/>
  <c r="H320" i="32"/>
  <c r="H319" i="32"/>
  <c r="I318" i="32"/>
  <c r="H318" i="32"/>
  <c r="I316" i="32"/>
  <c r="H316" i="32"/>
  <c r="H315" i="32"/>
  <c r="H313" i="32"/>
  <c r="H312" i="32"/>
  <c r="H310" i="32"/>
  <c r="H309" i="32"/>
  <c r="H307" i="32"/>
  <c r="H306" i="32"/>
  <c r="H305" i="32"/>
  <c r="H295" i="32"/>
  <c r="H293" i="32"/>
  <c r="H292" i="32"/>
  <c r="H290" i="32"/>
  <c r="H288" i="32"/>
  <c r="H287" i="32"/>
  <c r="H285" i="32"/>
  <c r="H284" i="32"/>
  <c r="H283" i="32"/>
  <c r="H272" i="32"/>
  <c r="H271" i="32"/>
  <c r="H270" i="32"/>
  <c r="H268" i="32"/>
  <c r="H267" i="32"/>
  <c r="H264" i="32"/>
  <c r="H263" i="32"/>
  <c r="H262" i="32"/>
  <c r="H261" i="32"/>
  <c r="H259" i="32"/>
  <c r="H258" i="32"/>
  <c r="H255" i="32"/>
  <c r="H254" i="32"/>
  <c r="H252" i="32"/>
  <c r="H251" i="32"/>
  <c r="H250" i="32"/>
  <c r="H248" i="32"/>
  <c r="H247" i="32"/>
  <c r="H240" i="32"/>
  <c r="H239" i="32"/>
  <c r="H237" i="32"/>
  <c r="H235" i="32"/>
  <c r="H234" i="32"/>
  <c r="I231" i="32"/>
  <c r="H231" i="32"/>
  <c r="H230" i="32"/>
  <c r="I229" i="32"/>
  <c r="H229" i="32"/>
  <c r="I227" i="32"/>
  <c r="H227" i="32"/>
  <c r="H226" i="32"/>
  <c r="H224" i="32"/>
  <c r="H223" i="32"/>
  <c r="H221" i="32"/>
  <c r="H220" i="32"/>
  <c r="H218" i="32"/>
  <c r="H217" i="32"/>
  <c r="H216" i="32"/>
  <c r="H209" i="32"/>
  <c r="H208" i="32"/>
  <c r="H206" i="32"/>
  <c r="H204" i="32"/>
  <c r="H203" i="32"/>
  <c r="I200" i="32"/>
  <c r="H200" i="32"/>
  <c r="H199" i="32"/>
  <c r="I198" i="32"/>
  <c r="H198" i="32"/>
  <c r="I196" i="32"/>
  <c r="H196" i="32"/>
  <c r="H195" i="32"/>
  <c r="H193" i="32"/>
  <c r="H192" i="32"/>
  <c r="H190" i="32"/>
  <c r="H189" i="32"/>
  <c r="H187" i="32"/>
  <c r="H186" i="32"/>
  <c r="H185" i="32"/>
  <c r="H178" i="32"/>
  <c r="H177" i="32"/>
  <c r="H175" i="32"/>
  <c r="H173" i="32"/>
  <c r="H172" i="32"/>
  <c r="I169" i="32"/>
  <c r="H169" i="32"/>
  <c r="H168" i="32"/>
  <c r="I167" i="32"/>
  <c r="H167" i="32"/>
  <c r="I165" i="32"/>
  <c r="H165" i="32"/>
  <c r="H164" i="32"/>
  <c r="H162" i="32"/>
  <c r="H161" i="32"/>
  <c r="H159" i="32"/>
  <c r="H158" i="32"/>
  <c r="H156" i="32"/>
  <c r="H155" i="32"/>
  <c r="H154" i="32"/>
  <c r="H147" i="32"/>
  <c r="H146" i="32"/>
  <c r="H144" i="32"/>
  <c r="H142" i="32"/>
  <c r="H141" i="32"/>
  <c r="I138" i="32"/>
  <c r="H138" i="32"/>
  <c r="H137" i="32"/>
  <c r="I136" i="32"/>
  <c r="H136" i="32"/>
  <c r="I134" i="32"/>
  <c r="H134" i="32"/>
  <c r="H133" i="32"/>
  <c r="H131" i="32"/>
  <c r="H130" i="32"/>
  <c r="H128" i="32"/>
  <c r="H127" i="32"/>
  <c r="H125" i="32"/>
  <c r="H124" i="32"/>
  <c r="H123" i="32"/>
  <c r="H116" i="32"/>
  <c r="H115" i="32"/>
  <c r="H113" i="32"/>
  <c r="H111" i="32"/>
  <c r="H110" i="32"/>
  <c r="I107" i="32"/>
  <c r="H107" i="32"/>
  <c r="H106" i="32"/>
  <c r="I105" i="32"/>
  <c r="H105" i="32"/>
  <c r="I103" i="32"/>
  <c r="H103" i="32"/>
  <c r="H102" i="32"/>
  <c r="H100" i="32"/>
  <c r="H99" i="32"/>
  <c r="H97" i="32"/>
  <c r="H96" i="32"/>
  <c r="H94" i="32"/>
  <c r="H93" i="32"/>
  <c r="H92" i="32"/>
  <c r="I80" i="32"/>
  <c r="H80" i="32" s="1"/>
  <c r="I78" i="32"/>
  <c r="H78" i="32" s="1"/>
  <c r="I77" i="32"/>
  <c r="I76" i="32"/>
  <c r="H76" i="32" s="1"/>
  <c r="I74" i="32"/>
  <c r="H74" i="32" s="1"/>
  <c r="I73" i="32"/>
  <c r="I72" i="32"/>
  <c r="H72" i="32" s="1"/>
  <c r="I71" i="32"/>
  <c r="H71" i="32" s="1"/>
  <c r="I70" i="32"/>
  <c r="H70" i="32" s="1"/>
  <c r="I69" i="32"/>
  <c r="H69" i="32" s="1"/>
  <c r="I67" i="32"/>
  <c r="I66" i="32"/>
  <c r="H66" i="32" s="1"/>
  <c r="I65" i="32"/>
  <c r="I63" i="32"/>
  <c r="H63" i="32" s="1"/>
  <c r="I62" i="32"/>
  <c r="H62" i="32" s="1"/>
  <c r="I61" i="32"/>
  <c r="H61" i="32" s="1"/>
  <c r="I60" i="32"/>
  <c r="H60" i="32" s="1"/>
  <c r="I59" i="32"/>
  <c r="I47" i="32"/>
  <c r="I45" i="32"/>
  <c r="H45" i="32" s="1"/>
  <c r="I44" i="32"/>
  <c r="H44" i="32" s="1"/>
  <c r="I43" i="32"/>
  <c r="H43" i="32" s="1"/>
  <c r="I41" i="32"/>
  <c r="I40" i="32"/>
  <c r="H40" i="32" s="1"/>
  <c r="I39" i="32"/>
  <c r="H39" i="32" s="1"/>
  <c r="I38" i="32"/>
  <c r="H38" i="32" s="1"/>
  <c r="I37" i="32"/>
  <c r="I36" i="32"/>
  <c r="H36" i="32" s="1"/>
  <c r="I35" i="32"/>
  <c r="H35" i="32" s="1"/>
  <c r="I34" i="32"/>
  <c r="H34" i="32" s="1"/>
  <c r="I32" i="32"/>
  <c r="H32" i="32" s="1"/>
  <c r="I31" i="32"/>
  <c r="H31" i="32" s="1"/>
  <c r="I30" i="32"/>
  <c r="H30" i="32" s="1"/>
  <c r="I29" i="32"/>
  <c r="I28" i="32"/>
  <c r="H28" i="32" s="1"/>
  <c r="I27" i="32"/>
  <c r="H27" i="32" s="1"/>
  <c r="I25" i="32"/>
  <c r="H25" i="32" s="1"/>
  <c r="I24" i="32"/>
  <c r="H24" i="32" s="1"/>
  <c r="I23" i="32"/>
  <c r="H23" i="32" s="1"/>
  <c r="I21" i="32"/>
  <c r="H21" i="32" s="1"/>
  <c r="I20" i="32"/>
  <c r="I19" i="32"/>
  <c r="H19" i="32" s="1"/>
  <c r="I18" i="32"/>
  <c r="H18" i="32" s="1"/>
  <c r="I17" i="32"/>
  <c r="H17" i="32" s="1"/>
  <c r="H77" i="32"/>
  <c r="H73" i="32"/>
  <c r="H65" i="32"/>
  <c r="H47" i="32"/>
  <c r="H41" i="32"/>
  <c r="H37" i="32"/>
  <c r="H29" i="32"/>
  <c r="H20" i="32"/>
  <c r="L420" i="32" l="1"/>
  <c r="K420" i="32" s="1"/>
  <c r="AL62" i="27"/>
  <c r="AK62" i="27"/>
  <c r="K680" i="32"/>
  <c r="AK56" i="27"/>
  <c r="AL65" i="27"/>
  <c r="L430" i="32" s="1"/>
  <c r="K430" i="32" s="1"/>
  <c r="AL60" i="27"/>
  <c r="AL51" i="28"/>
  <c r="L681" i="32" s="1"/>
  <c r="K681" i="32" s="1"/>
  <c r="Z109" i="27"/>
  <c r="L300" i="32" s="1"/>
  <c r="K300" i="32" s="1"/>
  <c r="L594" i="32"/>
  <c r="K594" i="32" s="1"/>
  <c r="Z117" i="27"/>
  <c r="L304" i="32" s="1"/>
  <c r="L303" i="32"/>
  <c r="K303" i="32" s="1"/>
  <c r="Y117" i="27"/>
  <c r="Z113" i="27"/>
  <c r="L301" i="32" s="1"/>
  <c r="Y113" i="27"/>
  <c r="L275" i="32"/>
  <c r="K275" i="32" s="1"/>
  <c r="K417" i="32"/>
  <c r="Z60" i="28"/>
  <c r="L604" i="32" s="1"/>
  <c r="K604" i="32" s="1"/>
  <c r="AL17" i="28"/>
  <c r="AK53" i="28" s="1"/>
  <c r="K282" i="32"/>
  <c r="K540" i="32"/>
  <c r="Y46" i="28"/>
  <c r="K451" i="32"/>
  <c r="Z28" i="28"/>
  <c r="AL28" i="27"/>
  <c r="L408" i="32" s="1"/>
  <c r="K408" i="32" s="1"/>
  <c r="AL109" i="27"/>
  <c r="L451" i="32" s="1"/>
  <c r="H59" i="32"/>
  <c r="H67" i="32"/>
  <c r="AL115" i="27" l="1"/>
  <c r="L428" i="32"/>
  <c r="L586" i="32"/>
  <c r="K586" i="32" s="1"/>
  <c r="AL113" i="27"/>
  <c r="L452" i="32" s="1"/>
  <c r="L426" i="32"/>
  <c r="K426" i="32" s="1"/>
  <c r="AK113" i="27"/>
  <c r="AK69" i="27"/>
  <c r="AK115" i="27"/>
  <c r="K428" i="32"/>
  <c r="K304" i="32"/>
  <c r="Z46" i="28"/>
  <c r="L596" i="32" s="1"/>
  <c r="K596" i="32" s="1"/>
  <c r="AL56" i="27"/>
  <c r="L425" i="32" s="1"/>
  <c r="K425" i="32" s="1"/>
  <c r="AL53" i="28"/>
  <c r="L683" i="32" s="1"/>
  <c r="K683" i="32" s="1"/>
  <c r="L663" i="32"/>
  <c r="K663" i="32" s="1"/>
  <c r="K301" i="32"/>
  <c r="AK24" i="28"/>
  <c r="AN22" i="31"/>
  <c r="AH22" i="31"/>
  <c r="AE22" i="31"/>
  <c r="AB22" i="31"/>
  <c r="V22" i="31"/>
  <c r="S22" i="31"/>
  <c r="P22" i="31"/>
  <c r="M22" i="31"/>
  <c r="J22" i="31"/>
  <c r="L454" i="32" l="1"/>
  <c r="AL24" i="28"/>
  <c r="AK28" i="28" s="1"/>
  <c r="Y64" i="28"/>
  <c r="AL69" i="27"/>
  <c r="L433" i="32" s="1"/>
  <c r="K433" i="32" s="1"/>
  <c r="AK117" i="27"/>
  <c r="K454" i="32"/>
  <c r="K452" i="32"/>
  <c r="Z64" i="28"/>
  <c r="L606" i="32" s="1"/>
  <c r="M382" i="32"/>
  <c r="M351" i="32"/>
  <c r="M320" i="32"/>
  <c r="M231" i="32"/>
  <c r="M200" i="32"/>
  <c r="M169" i="32"/>
  <c r="M138" i="32"/>
  <c r="M107" i="32"/>
  <c r="AK60" i="28" l="1"/>
  <c r="K606" i="32"/>
  <c r="AL28" i="28"/>
  <c r="AL60" i="28"/>
  <c r="L688" i="32" s="1"/>
  <c r="L668" i="32"/>
  <c r="K668" i="32" s="1"/>
  <c r="AL117" i="27"/>
  <c r="L455" i="32" s="1"/>
  <c r="K455" i="32" s="1"/>
  <c r="I709" i="32"/>
  <c r="Y22" i="31"/>
  <c r="L69" i="32"/>
  <c r="H674" i="32"/>
  <c r="I590" i="32"/>
  <c r="I549" i="32"/>
  <c r="I516" i="32"/>
  <c r="M516" i="32" s="1"/>
  <c r="I618" i="32"/>
  <c r="I554" i="32"/>
  <c r="I656" i="32"/>
  <c r="I539" i="32"/>
  <c r="I641" i="32"/>
  <c r="I505" i="32"/>
  <c r="I524" i="32"/>
  <c r="H511" i="32"/>
  <c r="I509" i="32"/>
  <c r="H613" i="32"/>
  <c r="I611" i="32"/>
  <c r="H679" i="32"/>
  <c r="I595" i="32"/>
  <c r="I634" i="32"/>
  <c r="I703" i="32"/>
  <c r="M703" i="32" s="1"/>
  <c r="I577" i="32"/>
  <c r="I523" i="32"/>
  <c r="I607" i="32"/>
  <c r="I542" i="32"/>
  <c r="I644" i="32"/>
  <c r="I527" i="32"/>
  <c r="I629" i="32"/>
  <c r="I591" i="32"/>
  <c r="I528" i="32"/>
  <c r="I630" i="32"/>
  <c r="M630" i="32" s="1"/>
  <c r="I495" i="32"/>
  <c r="I567" i="32"/>
  <c r="I699" i="32"/>
  <c r="I550" i="32"/>
  <c r="I652" i="32"/>
  <c r="M652" i="32" s="1"/>
  <c r="I534" i="32"/>
  <c r="I636" i="32"/>
  <c r="M636" i="32" s="1"/>
  <c r="I517" i="32"/>
  <c r="M619" i="32"/>
  <c r="I619" i="32"/>
  <c r="I500" i="32"/>
  <c r="I572" i="32"/>
  <c r="M572" i="32" s="1"/>
  <c r="I704" i="32"/>
  <c r="I557" i="32"/>
  <c r="M557" i="32" s="1"/>
  <c r="I659" i="32"/>
  <c r="I559" i="32"/>
  <c r="I626" i="32"/>
  <c r="I612" i="32"/>
  <c r="I532" i="32"/>
  <c r="I499" i="32"/>
  <c r="M499" i="32" s="1"/>
  <c r="I578" i="32"/>
  <c r="L61" i="32"/>
  <c r="I625" i="32"/>
  <c r="H664" i="32"/>
  <c r="I580" i="32"/>
  <c r="H600" i="32"/>
  <c r="I488" i="32"/>
  <c r="I560" i="32"/>
  <c r="I692" i="32"/>
  <c r="I588" i="32"/>
  <c r="I545" i="32"/>
  <c r="H547" i="32"/>
  <c r="I647" i="32"/>
  <c r="H676" i="32"/>
  <c r="I592" i="32"/>
  <c r="I546" i="32"/>
  <c r="I648" i="32"/>
  <c r="I513" i="32"/>
  <c r="I615" i="32"/>
  <c r="I496" i="32"/>
  <c r="I568" i="32"/>
  <c r="M568" i="32" s="1"/>
  <c r="I700" i="32"/>
  <c r="M552" i="32"/>
  <c r="I552" i="32"/>
  <c r="I654" i="32"/>
  <c r="I535" i="32"/>
  <c r="M535" i="32" s="1"/>
  <c r="I637" i="32"/>
  <c r="M518" i="32"/>
  <c r="I518" i="32"/>
  <c r="I620" i="32"/>
  <c r="I503" i="32"/>
  <c r="M503" i="32" s="1"/>
  <c r="I575" i="32"/>
  <c r="M707" i="32"/>
  <c r="I707" i="32"/>
  <c r="K69" i="32"/>
  <c r="M69" i="32" s="1"/>
  <c r="I691" i="32"/>
  <c r="H666" i="32"/>
  <c r="I582" i="32"/>
  <c r="H602" i="32"/>
  <c r="H589" i="32"/>
  <c r="I587" i="32"/>
  <c r="H671" i="32"/>
  <c r="I510" i="32"/>
  <c r="I651" i="32"/>
  <c r="I571" i="32"/>
  <c r="M571" i="32" s="1"/>
  <c r="I487" i="32"/>
  <c r="I541" i="32"/>
  <c r="I643" i="32"/>
  <c r="I581" i="32"/>
  <c r="I506" i="32"/>
  <c r="H519" i="32"/>
  <c r="I608" i="32"/>
  <c r="I585" i="32"/>
  <c r="I491" i="32"/>
  <c r="I563" i="32"/>
  <c r="H701" i="32"/>
  <c r="I695" i="32"/>
  <c r="I492" i="32"/>
  <c r="I564" i="32"/>
  <c r="I696" i="32"/>
  <c r="I531" i="32"/>
  <c r="I633" i="32"/>
  <c r="I514" i="32"/>
  <c r="M616" i="32"/>
  <c r="I616" i="32"/>
  <c r="I498" i="32"/>
  <c r="I570" i="32"/>
  <c r="M570" i="32" s="1"/>
  <c r="I702" i="32"/>
  <c r="M553" i="32"/>
  <c r="I553" i="32"/>
  <c r="I655" i="32"/>
  <c r="I536" i="32"/>
  <c r="M536" i="32" s="1"/>
  <c r="I638" i="32"/>
  <c r="M521" i="32"/>
  <c r="I521" i="32"/>
  <c r="I623" i="32"/>
  <c r="I201" i="32"/>
  <c r="L17" i="32"/>
  <c r="L29" i="32"/>
  <c r="L19" i="32"/>
  <c r="I456" i="32"/>
  <c r="I252" i="32"/>
  <c r="I306" i="32"/>
  <c r="I406" i="32"/>
  <c r="I307" i="32"/>
  <c r="I104" i="32"/>
  <c r="I96" i="32"/>
  <c r="I340" i="32"/>
  <c r="I128" i="32"/>
  <c r="H418" i="32"/>
  <c r="I267" i="32"/>
  <c r="I343" i="32"/>
  <c r="I131" i="32"/>
  <c r="I50" i="32"/>
  <c r="I58" i="32"/>
  <c r="I141" i="32"/>
  <c r="H438" i="32"/>
  <c r="I287" i="32"/>
  <c r="H289" i="32"/>
  <c r="I235" i="32"/>
  <c r="H297" i="32"/>
  <c r="I292" i="32"/>
  <c r="H294" i="32"/>
  <c r="I144" i="32"/>
  <c r="I388" i="32"/>
  <c r="I208" i="32"/>
  <c r="I147" i="32"/>
  <c r="M147" i="32" s="1"/>
  <c r="I480" i="32"/>
  <c r="I247" i="32"/>
  <c r="H275" i="32"/>
  <c r="I336" i="32"/>
  <c r="H348" i="32"/>
  <c r="H459" i="32"/>
  <c r="I186" i="32"/>
  <c r="I458" i="32"/>
  <c r="H472" i="32"/>
  <c r="I371" i="32"/>
  <c r="H373" i="32"/>
  <c r="I159" i="32"/>
  <c r="H419" i="32"/>
  <c r="I268" i="32"/>
  <c r="I374" i="32"/>
  <c r="I344" i="32"/>
  <c r="H182" i="32"/>
  <c r="I172" i="32"/>
  <c r="I173" i="32"/>
  <c r="I293" i="32"/>
  <c r="I175" i="32"/>
  <c r="H389" i="32"/>
  <c r="I239" i="32"/>
  <c r="H241" i="32"/>
  <c r="I178" i="32"/>
  <c r="M178" i="32" s="1"/>
  <c r="I329" i="32"/>
  <c r="I123" i="32"/>
  <c r="I216" i="32"/>
  <c r="I250" i="32"/>
  <c r="H401" i="32"/>
  <c r="M124" i="32"/>
  <c r="I124" i="32"/>
  <c r="I254" i="32"/>
  <c r="H139" i="32"/>
  <c r="I125" i="32"/>
  <c r="I338" i="32"/>
  <c r="H409" i="32"/>
  <c r="I258" i="32"/>
  <c r="I228" i="32"/>
  <c r="I220" i="32"/>
  <c r="I460" i="32"/>
  <c r="H415" i="32"/>
  <c r="I264" i="32"/>
  <c r="I190" i="32"/>
  <c r="M190" i="32" s="1"/>
  <c r="I372" i="32"/>
  <c r="I99" i="32"/>
  <c r="I223" i="32"/>
  <c r="H376" i="32"/>
  <c r="H423" i="32"/>
  <c r="I272" i="32"/>
  <c r="I193" i="32"/>
  <c r="I375" i="32"/>
  <c r="I49" i="32"/>
  <c r="H49" i="32" s="1"/>
  <c r="M198" i="32"/>
  <c r="I51" i="32"/>
  <c r="M318" i="32"/>
  <c r="I54" i="32"/>
  <c r="I56" i="32"/>
  <c r="M471" i="32"/>
  <c r="I285" i="32"/>
  <c r="I203" i="32"/>
  <c r="M385" i="32"/>
  <c r="I385" i="32"/>
  <c r="I324" i="32"/>
  <c r="H325" i="32"/>
  <c r="I475" i="32"/>
  <c r="H476" i="32"/>
  <c r="H444" i="32"/>
  <c r="I326" i="32"/>
  <c r="H327" i="32"/>
  <c r="I477" i="32"/>
  <c r="H478" i="32"/>
  <c r="I177" i="32"/>
  <c r="I328" i="32"/>
  <c r="I479" i="32"/>
  <c r="I209" i="32"/>
  <c r="I360" i="32"/>
  <c r="H104" i="32"/>
  <c r="I92" i="32"/>
  <c r="I305" i="32"/>
  <c r="I155" i="32"/>
  <c r="I457" i="32"/>
  <c r="I156" i="32"/>
  <c r="H170" i="32"/>
  <c r="I383" i="32"/>
  <c r="I189" i="32"/>
  <c r="H413" i="32"/>
  <c r="I262" i="32"/>
  <c r="I310" i="32"/>
  <c r="I161" i="32"/>
  <c r="I270" i="32"/>
  <c r="I313" i="32"/>
  <c r="I48" i="32"/>
  <c r="I52" i="32"/>
  <c r="I55" i="32"/>
  <c r="H434" i="32"/>
  <c r="I283" i="32"/>
  <c r="M323" i="32"/>
  <c r="I323" i="32"/>
  <c r="I142" i="32"/>
  <c r="I386" i="32"/>
  <c r="M237" i="32"/>
  <c r="H238" i="32"/>
  <c r="I237" i="32"/>
  <c r="I115" i="32"/>
  <c r="I390" i="32"/>
  <c r="I240" i="32"/>
  <c r="I185" i="32"/>
  <c r="I93" i="32"/>
  <c r="I337" i="32"/>
  <c r="I94" i="32"/>
  <c r="H201" i="32"/>
  <c r="M201" i="32" s="1"/>
  <c r="I187" i="32"/>
  <c r="M187" i="32" s="1"/>
  <c r="H129" i="32"/>
  <c r="I127" i="32"/>
  <c r="M127" i="32" s="1"/>
  <c r="I263" i="32"/>
  <c r="I341" i="32"/>
  <c r="I192" i="32"/>
  <c r="H422" i="32"/>
  <c r="I271" i="32"/>
  <c r="H273" i="32"/>
  <c r="I162" i="32"/>
  <c r="M162" i="32" s="1"/>
  <c r="M103" i="32"/>
  <c r="M227" i="32"/>
  <c r="M467" i="32"/>
  <c r="H484" i="32"/>
  <c r="M380" i="32"/>
  <c r="H435" i="32"/>
  <c r="I284" i="32"/>
  <c r="I354" i="32"/>
  <c r="H439" i="32"/>
  <c r="I288" i="32"/>
  <c r="M288" i="32" s="1"/>
  <c r="H298" i="32"/>
  <c r="H387" i="32"/>
  <c r="H148" i="32"/>
  <c r="I146" i="32"/>
  <c r="I248" i="32"/>
  <c r="H399" i="32"/>
  <c r="I154" i="32"/>
  <c r="H166" i="32"/>
  <c r="L21" i="32"/>
  <c r="I367" i="32"/>
  <c r="H379" i="32"/>
  <c r="I251" i="32"/>
  <c r="I217" i="32"/>
  <c r="M368" i="32"/>
  <c r="I368" i="32"/>
  <c r="I255" i="32"/>
  <c r="M255" i="32" s="1"/>
  <c r="H406" i="32"/>
  <c r="I218" i="32"/>
  <c r="I369" i="32"/>
  <c r="H383" i="32"/>
  <c r="H260" i="32"/>
  <c r="I259" i="32"/>
  <c r="H160" i="32"/>
  <c r="I158" i="32"/>
  <c r="I309" i="32"/>
  <c r="H311" i="32"/>
  <c r="H412" i="32"/>
  <c r="I261" i="32"/>
  <c r="I97" i="32"/>
  <c r="I221" i="32"/>
  <c r="M221" i="32" s="1"/>
  <c r="I461" i="32"/>
  <c r="I130" i="32"/>
  <c r="I312" i="32"/>
  <c r="I463" i="32"/>
  <c r="I100" i="32"/>
  <c r="M100" i="32" s="1"/>
  <c r="I224" i="32"/>
  <c r="I464" i="32"/>
  <c r="M464" i="32" s="1"/>
  <c r="M134" i="32"/>
  <c r="H151" i="32"/>
  <c r="M196" i="32"/>
  <c r="M378" i="32"/>
  <c r="H48" i="32"/>
  <c r="M105" i="32"/>
  <c r="M167" i="32"/>
  <c r="M229" i="32"/>
  <c r="M349" i="32"/>
  <c r="M469" i="32"/>
  <c r="I110" i="32"/>
  <c r="M110" i="32" s="1"/>
  <c r="I234" i="32"/>
  <c r="I474" i="32"/>
  <c r="M474" i="32" s="1"/>
  <c r="I111" i="32"/>
  <c r="I204" i="32"/>
  <c r="I355" i="32"/>
  <c r="H356" i="32"/>
  <c r="I290" i="32"/>
  <c r="H114" i="32"/>
  <c r="I113" i="32"/>
  <c r="H207" i="32"/>
  <c r="I206" i="32"/>
  <c r="I357" i="32"/>
  <c r="H358" i="32"/>
  <c r="I295" i="32"/>
  <c r="I359" i="32"/>
  <c r="I116" i="32"/>
  <c r="I391" i="32"/>
  <c r="H269" i="32"/>
  <c r="H188" i="32"/>
  <c r="H370" i="32"/>
  <c r="H256" i="32"/>
  <c r="H278" i="32"/>
  <c r="H280" i="32"/>
  <c r="I151" i="32"/>
  <c r="H212" i="32"/>
  <c r="I95" i="32"/>
  <c r="H342" i="32"/>
  <c r="H573" i="32"/>
  <c r="H537" i="32"/>
  <c r="H436" i="32"/>
  <c r="H143" i="32"/>
  <c r="H145" i="32"/>
  <c r="H361" i="32"/>
  <c r="H657" i="32"/>
  <c r="H672" i="32"/>
  <c r="H597" i="32"/>
  <c r="H635" i="32"/>
  <c r="H555" i="32"/>
  <c r="K688" i="32" l="1"/>
  <c r="L670" i="32"/>
  <c r="K670" i="32" s="1"/>
  <c r="AK64" i="28"/>
  <c r="AL64" i="28" s="1"/>
  <c r="L690" i="32" s="1"/>
  <c r="M564" i="32"/>
  <c r="M612" i="32"/>
  <c r="M546" i="32"/>
  <c r="I710" i="32"/>
  <c r="H710" i="32"/>
  <c r="M709" i="32"/>
  <c r="L62" i="32"/>
  <c r="H494" i="32"/>
  <c r="I501" i="32"/>
  <c r="L60" i="32"/>
  <c r="I665" i="32"/>
  <c r="L59" i="32"/>
  <c r="M623" i="32"/>
  <c r="M655" i="32"/>
  <c r="M498" i="32"/>
  <c r="M696" i="32"/>
  <c r="H565" i="32"/>
  <c r="I565" i="32"/>
  <c r="L74" i="32"/>
  <c r="H669" i="32"/>
  <c r="H621" i="32"/>
  <c r="I519" i="32"/>
  <c r="H601" i="32"/>
  <c r="I89" i="32"/>
  <c r="H89" i="32" s="1"/>
  <c r="M575" i="32"/>
  <c r="M637" i="32"/>
  <c r="M700" i="32"/>
  <c r="M648" i="32"/>
  <c r="I676" i="32"/>
  <c r="M692" i="32"/>
  <c r="H501" i="32"/>
  <c r="I664" i="32"/>
  <c r="I600" i="32"/>
  <c r="I533" i="32"/>
  <c r="H569" i="32"/>
  <c r="M659" i="32"/>
  <c r="M500" i="32"/>
  <c r="M534" i="32"/>
  <c r="M528" i="32"/>
  <c r="H525" i="32"/>
  <c r="H515" i="32"/>
  <c r="M641" i="32"/>
  <c r="I84" i="32"/>
  <c r="I701" i="32"/>
  <c r="H530" i="32"/>
  <c r="I662" i="32"/>
  <c r="M578" i="32"/>
  <c r="M643" i="32"/>
  <c r="L67" i="32"/>
  <c r="H697" i="32"/>
  <c r="H493" i="32"/>
  <c r="I493" i="32"/>
  <c r="M491" i="32"/>
  <c r="L70" i="32"/>
  <c r="H605" i="32"/>
  <c r="H653" i="32"/>
  <c r="M541" i="32"/>
  <c r="M487" i="32"/>
  <c r="I75" i="32"/>
  <c r="H693" i="32"/>
  <c r="M647" i="32"/>
  <c r="L78" i="32"/>
  <c r="I649" i="32"/>
  <c r="H583" i="32"/>
  <c r="K61" i="32"/>
  <c r="M61" i="32" s="1"/>
  <c r="H662" i="32"/>
  <c r="M591" i="32"/>
  <c r="I675" i="32"/>
  <c r="M629" i="32"/>
  <c r="L77" i="32"/>
  <c r="I631" i="32"/>
  <c r="I529" i="32"/>
  <c r="L72" i="32"/>
  <c r="K72" i="32" s="1"/>
  <c r="M72" i="32" s="1"/>
  <c r="M527" i="32"/>
  <c r="H533" i="32"/>
  <c r="H579" i="32"/>
  <c r="M554" i="32"/>
  <c r="M590" i="32"/>
  <c r="I674" i="32"/>
  <c r="I593" i="32"/>
  <c r="M607" i="32"/>
  <c r="L65" i="32"/>
  <c r="K65" i="32" s="1"/>
  <c r="M65" i="32" s="1"/>
  <c r="I609" i="32"/>
  <c r="M577" i="32"/>
  <c r="I64" i="32"/>
  <c r="H64" i="32" s="1"/>
  <c r="M519" i="32"/>
  <c r="M625" i="32"/>
  <c r="I635" i="32"/>
  <c r="L66" i="32"/>
  <c r="M588" i="32"/>
  <c r="M664" i="32"/>
  <c r="M638" i="32"/>
  <c r="M702" i="32"/>
  <c r="M514" i="32"/>
  <c r="M633" i="32"/>
  <c r="I88" i="32"/>
  <c r="H88" i="32" s="1"/>
  <c r="M531" i="32"/>
  <c r="I83" i="32"/>
  <c r="H83" i="32" s="1"/>
  <c r="M492" i="32"/>
  <c r="M581" i="32"/>
  <c r="H645" i="32"/>
  <c r="H543" i="32"/>
  <c r="H489" i="32"/>
  <c r="M510" i="32"/>
  <c r="M582" i="32"/>
  <c r="I602" i="32"/>
  <c r="M620" i="32"/>
  <c r="M654" i="32"/>
  <c r="M496" i="32"/>
  <c r="I82" i="32"/>
  <c r="M513" i="32"/>
  <c r="M592" i="32"/>
  <c r="L73" i="32"/>
  <c r="K73" i="32" s="1"/>
  <c r="M73" i="32" s="1"/>
  <c r="I547" i="32"/>
  <c r="M545" i="32"/>
  <c r="M488" i="32"/>
  <c r="M580" i="32"/>
  <c r="M532" i="32"/>
  <c r="I569" i="32"/>
  <c r="M559" i="32"/>
  <c r="L63" i="32"/>
  <c r="M704" i="32"/>
  <c r="M517" i="32"/>
  <c r="M550" i="32"/>
  <c r="H675" i="32"/>
  <c r="M675" i="32" s="1"/>
  <c r="H631" i="32"/>
  <c r="H529" i="32"/>
  <c r="H609" i="32"/>
  <c r="M634" i="32"/>
  <c r="M524" i="32"/>
  <c r="M505" i="32"/>
  <c r="M656" i="32"/>
  <c r="M644" i="32"/>
  <c r="M626" i="32"/>
  <c r="I639" i="32"/>
  <c r="H614" i="32"/>
  <c r="M695" i="32"/>
  <c r="I697" i="32"/>
  <c r="L80" i="32"/>
  <c r="K80" i="32" s="1"/>
  <c r="M80" i="32" s="1"/>
  <c r="M563" i="32"/>
  <c r="M585" i="32"/>
  <c r="M608" i="32"/>
  <c r="M506" i="32"/>
  <c r="H665" i="32"/>
  <c r="H551" i="32"/>
  <c r="H497" i="32"/>
  <c r="M651" i="32"/>
  <c r="M587" i="32"/>
  <c r="M602" i="32"/>
  <c r="M691" i="32"/>
  <c r="M615" i="32"/>
  <c r="I87" i="32"/>
  <c r="H87" i="32" s="1"/>
  <c r="M676" i="32"/>
  <c r="H649" i="32"/>
  <c r="H705" i="32"/>
  <c r="M560" i="32"/>
  <c r="H627" i="32"/>
  <c r="I525" i="32"/>
  <c r="H598" i="32"/>
  <c r="H639" i="32"/>
  <c r="H561" i="32"/>
  <c r="M699" i="32"/>
  <c r="I91" i="32"/>
  <c r="H91" i="32" s="1"/>
  <c r="I85" i="32"/>
  <c r="H85" i="32" s="1"/>
  <c r="M567" i="32"/>
  <c r="I81" i="32"/>
  <c r="H81" i="32" s="1"/>
  <c r="M495" i="32"/>
  <c r="M542" i="32"/>
  <c r="H617" i="32"/>
  <c r="M523" i="32"/>
  <c r="H661" i="32"/>
  <c r="M595" i="32"/>
  <c r="I679" i="32"/>
  <c r="M679" i="32" s="1"/>
  <c r="M611" i="32"/>
  <c r="L76" i="32"/>
  <c r="I613" i="32"/>
  <c r="M613" i="32" s="1"/>
  <c r="I511" i="32"/>
  <c r="M509" i="32"/>
  <c r="L71" i="32"/>
  <c r="H507" i="32"/>
  <c r="M539" i="32"/>
  <c r="M618" i="32"/>
  <c r="M549" i="32"/>
  <c r="H593" i="32"/>
  <c r="L47" i="32"/>
  <c r="H429" i="32"/>
  <c r="M252" i="32"/>
  <c r="L18" i="32"/>
  <c r="I135" i="32"/>
  <c r="I126" i="32"/>
  <c r="L54" i="32"/>
  <c r="I112" i="32"/>
  <c r="M477" i="32"/>
  <c r="I462" i="32"/>
  <c r="M136" i="32"/>
  <c r="I356" i="32"/>
  <c r="M355" i="32"/>
  <c r="I435" i="32"/>
  <c r="M284" i="32"/>
  <c r="H440" i="32"/>
  <c r="I470" i="32"/>
  <c r="I466" i="32"/>
  <c r="L39" i="32"/>
  <c r="I414" i="32"/>
  <c r="I265" i="32"/>
  <c r="M263" i="32"/>
  <c r="I230" i="32"/>
  <c r="I226" i="32"/>
  <c r="I225" i="32"/>
  <c r="L41" i="32"/>
  <c r="H322" i="32"/>
  <c r="K54" i="32"/>
  <c r="I253" i="32"/>
  <c r="I276" i="32"/>
  <c r="M206" i="32"/>
  <c r="I114" i="32"/>
  <c r="M290" i="32"/>
  <c r="M234" i="32"/>
  <c r="H333" i="32"/>
  <c r="H465" i="32"/>
  <c r="M312" i="32"/>
  <c r="I311" i="32"/>
  <c r="L34" i="32"/>
  <c r="H410" i="32"/>
  <c r="M369" i="32"/>
  <c r="I232" i="32"/>
  <c r="M217" i="32"/>
  <c r="H402" i="32"/>
  <c r="H276" i="32"/>
  <c r="M146" i="32"/>
  <c r="I236" i="32"/>
  <c r="H286" i="32"/>
  <c r="H414" i="32"/>
  <c r="M94" i="32"/>
  <c r="I108" i="32"/>
  <c r="M93" i="32"/>
  <c r="M240" i="32"/>
  <c r="M390" i="32"/>
  <c r="I333" i="32"/>
  <c r="H163" i="32"/>
  <c r="M189" i="32"/>
  <c r="M457" i="32"/>
  <c r="H317" i="32"/>
  <c r="I317" i="32"/>
  <c r="I308" i="32"/>
  <c r="M305" i="32"/>
  <c r="L23" i="32"/>
  <c r="M92" i="32"/>
  <c r="M479" i="32"/>
  <c r="M328" i="32"/>
  <c r="M177" i="32"/>
  <c r="I478" i="32"/>
  <c r="M478" i="32" s="1"/>
  <c r="I327" i="32"/>
  <c r="M327" i="32" s="1"/>
  <c r="M326" i="32"/>
  <c r="M203" i="32"/>
  <c r="H56" i="32"/>
  <c r="H51" i="32"/>
  <c r="I484" i="32"/>
  <c r="M484" i="32" s="1"/>
  <c r="M375" i="32"/>
  <c r="M193" i="32"/>
  <c r="I423" i="32"/>
  <c r="M423" i="32" s="1"/>
  <c r="M372" i="32"/>
  <c r="H462" i="32"/>
  <c r="I409" i="32"/>
  <c r="I260" i="32"/>
  <c r="M258" i="32"/>
  <c r="I352" i="32"/>
  <c r="H279" i="32"/>
  <c r="H405" i="32"/>
  <c r="I401" i="32"/>
  <c r="I278" i="32"/>
  <c r="M250" i="32"/>
  <c r="I22" i="32"/>
  <c r="H126" i="32"/>
  <c r="I398" i="32"/>
  <c r="M173" i="32"/>
  <c r="M159" i="32"/>
  <c r="M186" i="32"/>
  <c r="M480" i="32"/>
  <c r="I210" i="32"/>
  <c r="H236" i="32"/>
  <c r="I438" i="32"/>
  <c r="M438" i="32" s="1"/>
  <c r="I289" i="32"/>
  <c r="H50" i="32"/>
  <c r="I213" i="32"/>
  <c r="M307" i="32"/>
  <c r="I238" i="32"/>
  <c r="I446" i="32"/>
  <c r="H331" i="32"/>
  <c r="M114" i="32"/>
  <c r="M309" i="32"/>
  <c r="M218" i="32"/>
  <c r="H117" i="32"/>
  <c r="H225" i="32"/>
  <c r="I222" i="32"/>
  <c r="L32" i="32"/>
  <c r="M254" i="32"/>
  <c r="K21" i="32"/>
  <c r="M21" i="32" s="1"/>
  <c r="M123" i="32"/>
  <c r="M208" i="32"/>
  <c r="M343" i="32"/>
  <c r="L44" i="32"/>
  <c r="K19" i="32"/>
  <c r="M19" i="32" s="1"/>
  <c r="I392" i="32"/>
  <c r="I207" i="32"/>
  <c r="I434" i="32"/>
  <c r="H449" i="32"/>
  <c r="I342" i="32"/>
  <c r="M340" i="32"/>
  <c r="L35" i="32"/>
  <c r="I212" i="32"/>
  <c r="M212" i="32" s="1"/>
  <c r="L48" i="32"/>
  <c r="K48" i="32" s="1"/>
  <c r="I412" i="32"/>
  <c r="M261" i="32"/>
  <c r="I33" i="32"/>
  <c r="I379" i="32"/>
  <c r="I370" i="32"/>
  <c r="L25" i="32"/>
  <c r="H274" i="32"/>
  <c r="H202" i="32"/>
  <c r="M295" i="32"/>
  <c r="H441" i="32"/>
  <c r="H112" i="32"/>
  <c r="H52" i="32"/>
  <c r="M316" i="32"/>
  <c r="M463" i="32"/>
  <c r="L43" i="32"/>
  <c r="M461" i="32"/>
  <c r="M158" i="32"/>
  <c r="L30" i="32"/>
  <c r="I410" i="32"/>
  <c r="M259" i="32"/>
  <c r="I139" i="32"/>
  <c r="M139" i="32" s="1"/>
  <c r="M251" i="32"/>
  <c r="H157" i="32"/>
  <c r="M354" i="32"/>
  <c r="H120" i="32"/>
  <c r="M273" i="32"/>
  <c r="I422" i="32"/>
  <c r="I273" i="32"/>
  <c r="M271" i="32"/>
  <c r="I194" i="32"/>
  <c r="L40" i="32"/>
  <c r="M192" i="32"/>
  <c r="H265" i="32"/>
  <c r="L31" i="32"/>
  <c r="I191" i="32"/>
  <c r="I321" i="32"/>
  <c r="H55" i="32"/>
  <c r="M311" i="32"/>
  <c r="M310" i="32"/>
  <c r="M262" i="32"/>
  <c r="I413" i="32"/>
  <c r="M413" i="32" s="1"/>
  <c r="H308" i="32"/>
  <c r="M209" i="32"/>
  <c r="I481" i="32"/>
  <c r="I330" i="32"/>
  <c r="M175" i="32"/>
  <c r="I176" i="32"/>
  <c r="I120" i="32"/>
  <c r="I376" i="32"/>
  <c r="L45" i="32"/>
  <c r="M223" i="32"/>
  <c r="H222" i="32"/>
  <c r="M338" i="32"/>
  <c r="I348" i="32"/>
  <c r="I339" i="32"/>
  <c r="M336" i="32"/>
  <c r="L24" i="32"/>
  <c r="H228" i="32"/>
  <c r="M239" i="32"/>
  <c r="H176" i="32"/>
  <c r="M347" i="32"/>
  <c r="M165" i="32"/>
  <c r="M344" i="32"/>
  <c r="M371" i="32"/>
  <c r="M458" i="32"/>
  <c r="I468" i="32"/>
  <c r="I459" i="32"/>
  <c r="M459" i="32" s="1"/>
  <c r="L27" i="32"/>
  <c r="H398" i="32"/>
  <c r="M292" i="32"/>
  <c r="H58" i="32"/>
  <c r="H345" i="32"/>
  <c r="M128" i="32"/>
  <c r="M96" i="32"/>
  <c r="L28" i="32"/>
  <c r="I98" i="32"/>
  <c r="M306" i="32"/>
  <c r="H403" i="32"/>
  <c r="M456" i="32"/>
  <c r="I439" i="32"/>
  <c r="M370" i="32"/>
  <c r="I381" i="32"/>
  <c r="M381" i="32" s="1"/>
  <c r="I377" i="32"/>
  <c r="M270" i="32"/>
  <c r="I421" i="32"/>
  <c r="I42" i="32"/>
  <c r="M285" i="32"/>
  <c r="M409" i="32"/>
  <c r="M388" i="32"/>
  <c r="I443" i="32"/>
  <c r="I294" i="32"/>
  <c r="M357" i="32"/>
  <c r="M204" i="32"/>
  <c r="I205" i="32"/>
  <c r="H149" i="32"/>
  <c r="I350" i="32"/>
  <c r="I346" i="32"/>
  <c r="I361" i="32"/>
  <c r="M142" i="32"/>
  <c r="I143" i="32"/>
  <c r="H291" i="32"/>
  <c r="M376" i="32"/>
  <c r="I319" i="32"/>
  <c r="I315" i="32"/>
  <c r="I345" i="32"/>
  <c r="I106" i="32"/>
  <c r="I102" i="32"/>
  <c r="M151" i="32"/>
  <c r="I199" i="32"/>
  <c r="M199" i="32" s="1"/>
  <c r="I195" i="32"/>
  <c r="M195" i="32" s="1"/>
  <c r="M264" i="32"/>
  <c r="I256" i="32"/>
  <c r="I405" i="32"/>
  <c r="I197" i="32"/>
  <c r="I188" i="32"/>
  <c r="M188" i="32" s="1"/>
  <c r="L20" i="32"/>
  <c r="I418" i="32"/>
  <c r="I269" i="32"/>
  <c r="M267" i="32"/>
  <c r="M391" i="32"/>
  <c r="M116" i="32"/>
  <c r="M359" i="32"/>
  <c r="H446" i="32"/>
  <c r="M113" i="32"/>
  <c r="H205" i="32"/>
  <c r="M205" i="32" s="1"/>
  <c r="M111" i="32"/>
  <c r="H395" i="32"/>
  <c r="H213" i="32"/>
  <c r="M224" i="32"/>
  <c r="H314" i="32"/>
  <c r="H132" i="32"/>
  <c r="M130" i="32"/>
  <c r="L38" i="32"/>
  <c r="I132" i="32"/>
  <c r="M97" i="32"/>
  <c r="M383" i="32"/>
  <c r="H232" i="32"/>
  <c r="H253" i="32"/>
  <c r="M367" i="32"/>
  <c r="I219" i="32"/>
  <c r="M154" i="32"/>
  <c r="M248" i="32"/>
  <c r="I148" i="32"/>
  <c r="H244" i="32"/>
  <c r="H194" i="32"/>
  <c r="M341" i="32"/>
  <c r="H108" i="32"/>
  <c r="M337" i="32"/>
  <c r="H197" i="32"/>
  <c r="M185" i="32"/>
  <c r="H392" i="32"/>
  <c r="M115" i="32"/>
  <c r="M238" i="32"/>
  <c r="M386" i="32"/>
  <c r="M283" i="32"/>
  <c r="M313" i="32"/>
  <c r="H421" i="32"/>
  <c r="M161" i="32"/>
  <c r="H191" i="32"/>
  <c r="I170" i="32"/>
  <c r="M170" i="32" s="1"/>
  <c r="M156" i="32"/>
  <c r="M155" i="32"/>
  <c r="H95" i="32"/>
  <c r="M360" i="32"/>
  <c r="H481" i="32"/>
  <c r="H330" i="32"/>
  <c r="H179" i="32"/>
  <c r="I444" i="32"/>
  <c r="M444" i="32" s="1"/>
  <c r="M293" i="32"/>
  <c r="M475" i="32"/>
  <c r="I476" i="32"/>
  <c r="M476" i="32" s="1"/>
  <c r="I325" i="32"/>
  <c r="M325" i="32" s="1"/>
  <c r="M324" i="32"/>
  <c r="H54" i="32"/>
  <c r="I244" i="32"/>
  <c r="M272" i="32"/>
  <c r="H101" i="32"/>
  <c r="M99" i="32"/>
  <c r="L37" i="32"/>
  <c r="M460" i="32"/>
  <c r="M220" i="32"/>
  <c r="H352" i="32"/>
  <c r="M352" i="32" s="1"/>
  <c r="M125" i="32"/>
  <c r="H219" i="32"/>
  <c r="M216" i="32"/>
  <c r="H135" i="32"/>
  <c r="M329" i="32"/>
  <c r="I241" i="32"/>
  <c r="H174" i="32"/>
  <c r="M172" i="32"/>
  <c r="H364" i="32"/>
  <c r="M374" i="32"/>
  <c r="I419" i="32"/>
  <c r="M268" i="32"/>
  <c r="I373" i="32"/>
  <c r="M373" i="32" s="1"/>
  <c r="L36" i="32"/>
  <c r="I472" i="32"/>
  <c r="M472" i="32" s="1"/>
  <c r="H339" i="32"/>
  <c r="H249" i="32"/>
  <c r="M247" i="32"/>
  <c r="H210" i="32"/>
  <c r="M144" i="32"/>
  <c r="H443" i="32"/>
  <c r="M235" i="32"/>
  <c r="M287" i="32"/>
  <c r="M141" i="32"/>
  <c r="M131" i="32"/>
  <c r="H98" i="32"/>
  <c r="H321" i="32"/>
  <c r="I280" i="32"/>
  <c r="H468" i="32"/>
  <c r="I166" i="32"/>
  <c r="K29" i="32"/>
  <c r="M29" i="32" s="1"/>
  <c r="K17" i="32"/>
  <c r="M17" i="32" s="1"/>
  <c r="I298" i="32"/>
  <c r="M298" i="32" s="1"/>
  <c r="I583" i="32"/>
  <c r="I645" i="32"/>
  <c r="I543" i="32"/>
  <c r="I358" i="32"/>
  <c r="H632" i="32"/>
  <c r="I627" i="32"/>
  <c r="I579" i="32"/>
  <c r="M207" i="32"/>
  <c r="I617" i="32"/>
  <c r="H296" i="32"/>
  <c r="I614" i="32"/>
  <c r="I121" i="32"/>
  <c r="H677" i="32"/>
  <c r="H698" i="32"/>
  <c r="I605" i="32"/>
  <c r="K690" i="32" l="1"/>
  <c r="M176" i="32"/>
  <c r="M54" i="32"/>
  <c r="M104" i="32"/>
  <c r="M593" i="32"/>
  <c r="M710" i="32"/>
  <c r="AK22" i="31"/>
  <c r="I646" i="32"/>
  <c r="L84" i="32"/>
  <c r="M635" i="32"/>
  <c r="L88" i="32"/>
  <c r="K88" i="32" s="1"/>
  <c r="M88" i="32" s="1"/>
  <c r="H490" i="32"/>
  <c r="M547" i="32"/>
  <c r="H673" i="32"/>
  <c r="I573" i="32"/>
  <c r="K63" i="32"/>
  <c r="M63" i="32" s="1"/>
  <c r="H82" i="32"/>
  <c r="H684" i="32"/>
  <c r="H594" i="32"/>
  <c r="I537" i="32"/>
  <c r="M537" i="32" s="1"/>
  <c r="I555" i="32"/>
  <c r="H75" i="32"/>
  <c r="H84" i="32"/>
  <c r="K74" i="32"/>
  <c r="M74" i="32" s="1"/>
  <c r="K59" i="32"/>
  <c r="M59" i="32" s="1"/>
  <c r="I601" i="32"/>
  <c r="K84" i="32"/>
  <c r="M84" i="32" s="1"/>
  <c r="K60" i="32"/>
  <c r="M60" i="32" s="1"/>
  <c r="H689" i="32"/>
  <c r="K62" i="32"/>
  <c r="M62" i="32" s="1"/>
  <c r="I566" i="32"/>
  <c r="H681" i="32"/>
  <c r="H663" i="32"/>
  <c r="I632" i="32"/>
  <c r="L75" i="32"/>
  <c r="K75" i="32" s="1"/>
  <c r="M75" i="32" s="1"/>
  <c r="M649" i="32"/>
  <c r="I657" i="32"/>
  <c r="I512" i="32"/>
  <c r="M511" i="32"/>
  <c r="K66" i="32"/>
  <c r="M66" i="32" s="1"/>
  <c r="M600" i="32"/>
  <c r="M525" i="32"/>
  <c r="H538" i="32"/>
  <c r="H526" i="32"/>
  <c r="K77" i="32"/>
  <c r="M77" i="32" s="1"/>
  <c r="I671" i="32"/>
  <c r="K70" i="32"/>
  <c r="M70" i="32" s="1"/>
  <c r="H682" i="32"/>
  <c r="M631" i="32"/>
  <c r="M501" i="32"/>
  <c r="I705" i="32"/>
  <c r="I507" i="32"/>
  <c r="M697" i="32"/>
  <c r="H562" i="32"/>
  <c r="M605" i="32"/>
  <c r="M674" i="32"/>
  <c r="M614" i="32"/>
  <c r="I650" i="32"/>
  <c r="M645" i="32"/>
  <c r="H658" i="32"/>
  <c r="H646" i="32"/>
  <c r="M639" i="32"/>
  <c r="H686" i="32"/>
  <c r="I561" i="32"/>
  <c r="L85" i="32"/>
  <c r="I661" i="32"/>
  <c r="K78" i="32"/>
  <c r="M78" i="32" s="1"/>
  <c r="K67" i="32"/>
  <c r="M67" i="32" s="1"/>
  <c r="I530" i="32"/>
  <c r="M530" i="32" s="1"/>
  <c r="M569" i="32"/>
  <c r="M601" i="32"/>
  <c r="I489" i="32"/>
  <c r="I515" i="32"/>
  <c r="L83" i="32"/>
  <c r="K83" i="32" s="1"/>
  <c r="M83" i="32" s="1"/>
  <c r="I621" i="32"/>
  <c r="M621" i="32" s="1"/>
  <c r="I669" i="32"/>
  <c r="M669" i="32" s="1"/>
  <c r="H566" i="32"/>
  <c r="M566" i="32" s="1"/>
  <c r="H640" i="32"/>
  <c r="M662" i="32"/>
  <c r="M543" i="32"/>
  <c r="H556" i="32"/>
  <c r="H544" i="32"/>
  <c r="H603" i="32"/>
  <c r="K71" i="32"/>
  <c r="M71" i="32" s="1"/>
  <c r="K76" i="32"/>
  <c r="M76" i="32" s="1"/>
  <c r="M705" i="32"/>
  <c r="M665" i="32"/>
  <c r="H512" i="32"/>
  <c r="M512" i="32" s="1"/>
  <c r="I693" i="32"/>
  <c r="M529" i="32"/>
  <c r="I666" i="32"/>
  <c r="H667" i="32"/>
  <c r="I672" i="32"/>
  <c r="M672" i="32" s="1"/>
  <c r="H548" i="32"/>
  <c r="H650" i="32"/>
  <c r="I597" i="32"/>
  <c r="H622" i="32"/>
  <c r="H610" i="32"/>
  <c r="M609" i="32"/>
  <c r="M533" i="32"/>
  <c r="M583" i="32"/>
  <c r="I589" i="32"/>
  <c r="I653" i="32"/>
  <c r="I598" i="32"/>
  <c r="M598" i="32" s="1"/>
  <c r="M701" i="32"/>
  <c r="L91" i="32"/>
  <c r="K91" i="32" s="1"/>
  <c r="M91" i="32" s="1"/>
  <c r="M565" i="32"/>
  <c r="I497" i="32"/>
  <c r="H685" i="32"/>
  <c r="I494" i="32"/>
  <c r="M494" i="32" s="1"/>
  <c r="M493" i="32"/>
  <c r="I551" i="32"/>
  <c r="M551" i="32" s="1"/>
  <c r="I465" i="32"/>
  <c r="M465" i="32" s="1"/>
  <c r="M322" i="32"/>
  <c r="I322" i="32"/>
  <c r="I179" i="32"/>
  <c r="K27" i="32"/>
  <c r="M27" i="32"/>
  <c r="K43" i="32"/>
  <c r="M43" i="32" s="1"/>
  <c r="I164" i="32"/>
  <c r="I168" i="32"/>
  <c r="M168" i="32" s="1"/>
  <c r="I160" i="32"/>
  <c r="I157" i="32"/>
  <c r="M157" i="32" s="1"/>
  <c r="I395" i="32"/>
  <c r="M395" i="32" s="1"/>
  <c r="I402" i="32"/>
  <c r="M418" i="32"/>
  <c r="I286" i="32"/>
  <c r="M286" i="32" s="1"/>
  <c r="K38" i="32"/>
  <c r="M38" i="32" s="1"/>
  <c r="M174" i="32"/>
  <c r="I174" i="32"/>
  <c r="K30" i="32"/>
  <c r="M30" i="32" s="1"/>
  <c r="M342" i="32"/>
  <c r="H411" i="32"/>
  <c r="I411" i="32"/>
  <c r="M410" i="32"/>
  <c r="H299" i="32"/>
  <c r="I297" i="32"/>
  <c r="M414" i="32"/>
  <c r="M280" i="32"/>
  <c r="M346" i="32"/>
  <c r="M403" i="32"/>
  <c r="I403" i="32"/>
  <c r="M446" i="32"/>
  <c r="M422" i="32"/>
  <c r="I424" i="32"/>
  <c r="H424" i="32"/>
  <c r="L51" i="32"/>
  <c r="I214" i="32"/>
  <c r="I202" i="32"/>
  <c r="H214" i="32"/>
  <c r="H430" i="32"/>
  <c r="M294" i="32"/>
  <c r="H42" i="32"/>
  <c r="I118" i="32"/>
  <c r="I332" i="32"/>
  <c r="M315" i="32"/>
  <c r="H332" i="32"/>
  <c r="I243" i="32"/>
  <c r="M226" i="32"/>
  <c r="H243" i="32"/>
  <c r="M253" i="32"/>
  <c r="H365" i="32"/>
  <c r="H353" i="32"/>
  <c r="H396" i="32"/>
  <c r="H384" i="32"/>
  <c r="I145" i="32"/>
  <c r="I314" i="32"/>
  <c r="M314" i="32" s="1"/>
  <c r="M160" i="32"/>
  <c r="M308" i="32"/>
  <c r="K44" i="32"/>
  <c r="M44" i="32" s="1"/>
  <c r="H121" i="32"/>
  <c r="I137" i="32"/>
  <c r="I133" i="32"/>
  <c r="I129" i="32"/>
  <c r="M129" i="32"/>
  <c r="M166" i="32"/>
  <c r="H183" i="32"/>
  <c r="H171" i="32"/>
  <c r="M468" i="32"/>
  <c r="H485" i="32"/>
  <c r="H473" i="32"/>
  <c r="I393" i="32"/>
  <c r="I363" i="32"/>
  <c r="H363" i="32"/>
  <c r="M412" i="32"/>
  <c r="H302" i="32"/>
  <c r="H277" i="32"/>
  <c r="M321" i="32"/>
  <c r="M481" i="32"/>
  <c r="I415" i="32"/>
  <c r="L50" i="32"/>
  <c r="I183" i="32"/>
  <c r="I171" i="32"/>
  <c r="H118" i="32"/>
  <c r="I152" i="32"/>
  <c r="L49" i="32"/>
  <c r="K45" i="32"/>
  <c r="M45" i="32"/>
  <c r="M210" i="32"/>
  <c r="I211" i="32"/>
  <c r="K35" i="32"/>
  <c r="M35" i="32" s="1"/>
  <c r="I242" i="32"/>
  <c r="M241" i="32"/>
  <c r="K32" i="32"/>
  <c r="M32" i="32" s="1"/>
  <c r="M194" i="32"/>
  <c r="M276" i="32"/>
  <c r="I399" i="32"/>
  <c r="K39" i="32"/>
  <c r="M39" i="32" s="1"/>
  <c r="M401" i="32"/>
  <c r="I429" i="32"/>
  <c r="I26" i="32"/>
  <c r="K47" i="32"/>
  <c r="M47" i="32" s="1"/>
  <c r="M260" i="32"/>
  <c r="L33" i="32"/>
  <c r="K33" i="32" s="1"/>
  <c r="I362" i="32"/>
  <c r="M274" i="32"/>
  <c r="M466" i="32"/>
  <c r="I483" i="32"/>
  <c r="H483" i="32"/>
  <c r="M225" i="32"/>
  <c r="H416" i="32"/>
  <c r="M278" i="32"/>
  <c r="M98" i="32"/>
  <c r="K36" i="32"/>
  <c r="M36" i="32" s="1"/>
  <c r="K37" i="32"/>
  <c r="M37" i="32" s="1"/>
  <c r="M244" i="32"/>
  <c r="M132" i="32"/>
  <c r="H266" i="32"/>
  <c r="M406" i="32"/>
  <c r="I431" i="32"/>
  <c r="I149" i="32"/>
  <c r="M149" i="32" s="1"/>
  <c r="M148" i="32"/>
  <c r="M398" i="32"/>
  <c r="M120" i="32"/>
  <c r="I274" i="32"/>
  <c r="M269" i="32"/>
  <c r="L42" i="32"/>
  <c r="K42" i="32" s="1"/>
  <c r="K25" i="32"/>
  <c r="M25" i="32" s="1"/>
  <c r="I396" i="32"/>
  <c r="I384" i="32"/>
  <c r="L56" i="32"/>
  <c r="I53" i="32"/>
  <c r="H53" i="32" s="1"/>
  <c r="H431" i="32"/>
  <c r="M439" i="32"/>
  <c r="I449" i="32"/>
  <c r="M333" i="32"/>
  <c r="I331" i="32"/>
  <c r="M331" i="32" s="1"/>
  <c r="M330" i="32"/>
  <c r="I387" i="32"/>
  <c r="I117" i="32"/>
  <c r="M117" i="32" s="1"/>
  <c r="K34" i="32"/>
  <c r="M34" i="32" s="1"/>
  <c r="H152" i="32"/>
  <c r="M135" i="32"/>
  <c r="H140" i="32"/>
  <c r="I302" i="32"/>
  <c r="H334" i="32"/>
  <c r="H109" i="32"/>
  <c r="M228" i="32"/>
  <c r="H233" i="32"/>
  <c r="H245" i="32"/>
  <c r="M230" i="32"/>
  <c r="H393" i="32"/>
  <c r="M470" i="32"/>
  <c r="I485" i="32"/>
  <c r="I473" i="32"/>
  <c r="L58" i="32"/>
  <c r="K58" i="32" s="1"/>
  <c r="H482" i="32"/>
  <c r="I334" i="32"/>
  <c r="K18" i="32"/>
  <c r="M18" i="32" s="1"/>
  <c r="I441" i="32"/>
  <c r="I182" i="32"/>
  <c r="M182" i="32" s="1"/>
  <c r="M197" i="32"/>
  <c r="M213" i="32"/>
  <c r="K20" i="32"/>
  <c r="M20" i="32" s="1"/>
  <c r="M405" i="32"/>
  <c r="I407" i="32"/>
  <c r="M421" i="32"/>
  <c r="I46" i="32"/>
  <c r="M222" i="32"/>
  <c r="M102" i="32"/>
  <c r="I119" i="32"/>
  <c r="H119" i="32"/>
  <c r="M449" i="32"/>
  <c r="H442" i="32"/>
  <c r="M358" i="32"/>
  <c r="I245" i="32"/>
  <c r="L52" i="32"/>
  <c r="M339" i="32"/>
  <c r="M219" i="32"/>
  <c r="I101" i="32"/>
  <c r="M101" i="32" s="1"/>
  <c r="M95" i="32"/>
  <c r="M191" i="32"/>
  <c r="M392" i="32"/>
  <c r="M108" i="32"/>
  <c r="M232" i="32"/>
  <c r="H407" i="32"/>
  <c r="M106" i="32"/>
  <c r="M345" i="32"/>
  <c r="M319" i="32"/>
  <c r="I365" i="32"/>
  <c r="L55" i="32"/>
  <c r="I291" i="32"/>
  <c r="M291" i="32" s="1"/>
  <c r="M289" i="32"/>
  <c r="M361" i="32"/>
  <c r="H362" i="32"/>
  <c r="M350" i="32"/>
  <c r="I389" i="32"/>
  <c r="I394" i="32"/>
  <c r="M377" i="32"/>
  <c r="H394" i="32"/>
  <c r="I436" i="32"/>
  <c r="K28" i="32"/>
  <c r="M28" i="32" s="1"/>
  <c r="K24" i="32"/>
  <c r="M24" i="32" s="1"/>
  <c r="M48" i="32"/>
  <c r="K31" i="32"/>
  <c r="M31" i="32" s="1"/>
  <c r="K40" i="32"/>
  <c r="M40" i="32" s="1"/>
  <c r="M112" i="32"/>
  <c r="H211" i="32"/>
  <c r="H33" i="32"/>
  <c r="H242" i="32"/>
  <c r="I440" i="32"/>
  <c r="I364" i="32"/>
  <c r="M364" i="32" s="1"/>
  <c r="M236" i="32"/>
  <c r="I249" i="32"/>
  <c r="H22" i="32"/>
  <c r="M462" i="32"/>
  <c r="K23" i="32"/>
  <c r="M23" i="32" s="1"/>
  <c r="M317" i="32"/>
  <c r="M163" i="32"/>
  <c r="M126" i="32"/>
  <c r="K41" i="32"/>
  <c r="M41" i="32" s="1"/>
  <c r="I163" i="32"/>
  <c r="M435" i="32"/>
  <c r="H437" i="32"/>
  <c r="H426" i="32"/>
  <c r="I677" i="32"/>
  <c r="H400" i="32"/>
  <c r="I233" i="32"/>
  <c r="I689" i="32"/>
  <c r="I526" i="32"/>
  <c r="H508" i="32"/>
  <c r="H599" i="32"/>
  <c r="I544" i="32"/>
  <c r="I538" i="32"/>
  <c r="I610" i="32"/>
  <c r="I482" i="32"/>
  <c r="I296" i="32"/>
  <c r="I658" i="32"/>
  <c r="M33" i="32" l="1"/>
  <c r="M693" i="32"/>
  <c r="I706" i="32"/>
  <c r="H628" i="32"/>
  <c r="I603" i="32"/>
  <c r="I686" i="32"/>
  <c r="M632" i="32"/>
  <c r="M589" i="32"/>
  <c r="I548" i="32"/>
  <c r="M555" i="32"/>
  <c r="M573" i="32"/>
  <c r="H558" i="32"/>
  <c r="H576" i="32"/>
  <c r="M603" i="32"/>
  <c r="I622" i="32"/>
  <c r="M622" i="32" s="1"/>
  <c r="I556" i="32"/>
  <c r="M556" i="32" s="1"/>
  <c r="M617" i="32"/>
  <c r="L87" i="32"/>
  <c r="I574" i="32"/>
  <c r="I562" i="32"/>
  <c r="M562" i="32" s="1"/>
  <c r="M561" i="32"/>
  <c r="I594" i="32"/>
  <c r="M653" i="32"/>
  <c r="L89" i="32"/>
  <c r="K89" i="32" s="1"/>
  <c r="M89" i="32" s="1"/>
  <c r="I502" i="32"/>
  <c r="I490" i="32"/>
  <c r="M489" i="32"/>
  <c r="M515" i="32"/>
  <c r="L82" i="32"/>
  <c r="M538" i="32"/>
  <c r="M507" i="32"/>
  <c r="H678" i="32"/>
  <c r="M658" i="32"/>
  <c r="H540" i="32"/>
  <c r="M689" i="32"/>
  <c r="M650" i="32"/>
  <c r="I682" i="32"/>
  <c r="K85" i="32"/>
  <c r="M85" i="32" s="1"/>
  <c r="H706" i="32"/>
  <c r="L81" i="32"/>
  <c r="K81" i="32" s="1"/>
  <c r="M81" i="32" s="1"/>
  <c r="M497" i="32"/>
  <c r="H574" i="32"/>
  <c r="M574" i="32" s="1"/>
  <c r="I698" i="32"/>
  <c r="M698" i="32" s="1"/>
  <c r="M682" i="32"/>
  <c r="H520" i="32"/>
  <c r="I684" i="32"/>
  <c r="M684" i="32" s="1"/>
  <c r="M657" i="32"/>
  <c r="I685" i="32"/>
  <c r="M685" i="32" s="1"/>
  <c r="I599" i="32"/>
  <c r="M579" i="32"/>
  <c r="L64" i="32"/>
  <c r="K64" i="32" s="1"/>
  <c r="M64" i="32" s="1"/>
  <c r="M548" i="32"/>
  <c r="M627" i="32"/>
  <c r="I640" i="32"/>
  <c r="M640" i="32" s="1"/>
  <c r="I628" i="32"/>
  <c r="M666" i="32"/>
  <c r="H694" i="32"/>
  <c r="H584" i="32"/>
  <c r="M597" i="32"/>
  <c r="I86" i="32"/>
  <c r="M661" i="32"/>
  <c r="I681" i="32"/>
  <c r="I663" i="32"/>
  <c r="I68" i="32"/>
  <c r="M671" i="32"/>
  <c r="I673" i="32"/>
  <c r="I79" i="32"/>
  <c r="H502" i="32"/>
  <c r="M502" i="32" s="1"/>
  <c r="M646" i="32"/>
  <c r="H660" i="32"/>
  <c r="M183" i="32"/>
  <c r="H184" i="32"/>
  <c r="M402" i="32"/>
  <c r="M443" i="32"/>
  <c r="I420" i="32"/>
  <c r="I281" i="32"/>
  <c r="M396" i="32"/>
  <c r="H397" i="32"/>
  <c r="M214" i="32"/>
  <c r="H404" i="32"/>
  <c r="M441" i="32"/>
  <c r="M171" i="32"/>
  <c r="I353" i="32"/>
  <c r="M419" i="32"/>
  <c r="I246" i="32"/>
  <c r="M119" i="32"/>
  <c r="K52" i="32"/>
  <c r="M52" i="32" s="1"/>
  <c r="H420" i="32"/>
  <c r="M389" i="32"/>
  <c r="H257" i="32"/>
  <c r="I277" i="32"/>
  <c r="I257" i="32"/>
  <c r="M249" i="32"/>
  <c r="L22" i="32"/>
  <c r="M434" i="32"/>
  <c r="M143" i="32"/>
  <c r="I150" i="32"/>
  <c r="H150" i="32"/>
  <c r="M137" i="32"/>
  <c r="M145" i="32"/>
  <c r="M384" i="32"/>
  <c r="M348" i="32"/>
  <c r="M332" i="32"/>
  <c r="M202" i="32"/>
  <c r="K51" i="32"/>
  <c r="M51" i="32" s="1"/>
  <c r="I299" i="32"/>
  <c r="H46" i="32"/>
  <c r="M483" i="32"/>
  <c r="L53" i="32"/>
  <c r="K53" i="32" s="1"/>
  <c r="M53" i="32" s="1"/>
  <c r="M297" i="32"/>
  <c r="I184" i="32"/>
  <c r="M485" i="32"/>
  <c r="H486" i="32"/>
  <c r="M277" i="32"/>
  <c r="M440" i="32"/>
  <c r="M407" i="32"/>
  <c r="M152" i="32"/>
  <c r="H153" i="32"/>
  <c r="H281" i="32"/>
  <c r="K56" i="32"/>
  <c r="M56" i="32"/>
  <c r="M387" i="32"/>
  <c r="K49" i="32"/>
  <c r="M49" i="32" s="1"/>
  <c r="M118" i="32"/>
  <c r="M302" i="32"/>
  <c r="H246" i="32"/>
  <c r="M246" i="32" s="1"/>
  <c r="M363" i="32"/>
  <c r="M473" i="32"/>
  <c r="H448" i="32"/>
  <c r="M353" i="32"/>
  <c r="M243" i="32"/>
  <c r="M42" i="32"/>
  <c r="M424" i="32"/>
  <c r="M482" i="32"/>
  <c r="M233" i="32"/>
  <c r="I486" i="32"/>
  <c r="M133" i="32"/>
  <c r="I397" i="32"/>
  <c r="I427" i="32"/>
  <c r="M399" i="32"/>
  <c r="M211" i="32"/>
  <c r="M394" i="32"/>
  <c r="H445" i="32"/>
  <c r="M296" i="32"/>
  <c r="M416" i="32"/>
  <c r="I366" i="32"/>
  <c r="H366" i="32"/>
  <c r="M393" i="32"/>
  <c r="M121" i="32"/>
  <c r="H122" i="32"/>
  <c r="I57" i="32"/>
  <c r="M334" i="32"/>
  <c r="H335" i="32"/>
  <c r="I109" i="32"/>
  <c r="M362" i="32"/>
  <c r="K55" i="32"/>
  <c r="M55" i="32" s="1"/>
  <c r="M242" i="32"/>
  <c r="M256" i="32"/>
  <c r="M58" i="32"/>
  <c r="M245" i="32"/>
  <c r="M431" i="32"/>
  <c r="M415" i="32"/>
  <c r="M436" i="32"/>
  <c r="M356" i="32"/>
  <c r="M265" i="32"/>
  <c r="I266" i="32"/>
  <c r="H26" i="32"/>
  <c r="I140" i="32"/>
  <c r="M140" i="32" s="1"/>
  <c r="H427" i="32"/>
  <c r="K50" i="32"/>
  <c r="M50" i="32" s="1"/>
  <c r="M379" i="32"/>
  <c r="M365" i="32"/>
  <c r="H215" i="32"/>
  <c r="I416" i="32"/>
  <c r="H417" i="32"/>
  <c r="I180" i="32"/>
  <c r="M179" i="32"/>
  <c r="I181" i="32"/>
  <c r="M164" i="32"/>
  <c r="H181" i="32"/>
  <c r="H180" i="32"/>
  <c r="I400" i="32"/>
  <c r="I660" i="32"/>
  <c r="M109" i="32" l="1"/>
  <c r="I122" i="32"/>
  <c r="H586" i="32"/>
  <c r="L86" i="32"/>
  <c r="M610" i="32"/>
  <c r="H86" i="32"/>
  <c r="K82" i="32"/>
  <c r="M82" i="32" s="1"/>
  <c r="M594" i="32"/>
  <c r="I596" i="32"/>
  <c r="M490" i="32"/>
  <c r="M681" i="32"/>
  <c r="I90" i="32"/>
  <c r="M706" i="32"/>
  <c r="I540" i="32"/>
  <c r="M526" i="32"/>
  <c r="I508" i="32"/>
  <c r="K87" i="32"/>
  <c r="M87" i="32" s="1"/>
  <c r="I576" i="32"/>
  <c r="M576" i="32" s="1"/>
  <c r="H504" i="32"/>
  <c r="H680" i="32"/>
  <c r="H79" i="32"/>
  <c r="H68" i="32"/>
  <c r="H642" i="32"/>
  <c r="I520" i="32"/>
  <c r="M520" i="32" s="1"/>
  <c r="H596" i="32"/>
  <c r="M596" i="32" s="1"/>
  <c r="M663" i="32"/>
  <c r="L68" i="32"/>
  <c r="K68" i="32" s="1"/>
  <c r="I683" i="32"/>
  <c r="M660" i="32"/>
  <c r="I584" i="32"/>
  <c r="M599" i="32"/>
  <c r="K86" i="32"/>
  <c r="M86" i="32" s="1"/>
  <c r="M677" i="32"/>
  <c r="M540" i="32"/>
  <c r="H683" i="32"/>
  <c r="M673" i="32"/>
  <c r="I678" i="32"/>
  <c r="L79" i="32"/>
  <c r="K79" i="32" s="1"/>
  <c r="M79" i="32" s="1"/>
  <c r="H624" i="32"/>
  <c r="I558" i="32"/>
  <c r="M558" i="32" s="1"/>
  <c r="M544" i="32"/>
  <c r="H687" i="32"/>
  <c r="I668" i="32"/>
  <c r="I667" i="32"/>
  <c r="M628" i="32"/>
  <c r="I694" i="32"/>
  <c r="I450" i="32"/>
  <c r="H57" i="32"/>
  <c r="M180" i="32"/>
  <c r="M437" i="32"/>
  <c r="I437" i="32"/>
  <c r="I335" i="32"/>
  <c r="H453" i="32"/>
  <c r="I442" i="32"/>
  <c r="M442" i="32" s="1"/>
  <c r="M486" i="32"/>
  <c r="M150" i="32"/>
  <c r="M429" i="32"/>
  <c r="I425" i="32"/>
  <c r="L46" i="32"/>
  <c r="H447" i="32"/>
  <c r="H425" i="32"/>
  <c r="I453" i="32"/>
  <c r="M181" i="32"/>
  <c r="M335" i="32"/>
  <c r="M122" i="32"/>
  <c r="M153" i="32"/>
  <c r="I153" i="32"/>
  <c r="K22" i="32"/>
  <c r="M22" i="32" s="1"/>
  <c r="I404" i="32"/>
  <c r="M404" i="32" s="1"/>
  <c r="M427" i="32"/>
  <c r="M420" i="32"/>
  <c r="H432" i="32"/>
  <c r="H450" i="32"/>
  <c r="M411" i="32"/>
  <c r="M366" i="32"/>
  <c r="M281" i="32"/>
  <c r="I432" i="32"/>
  <c r="H282" i="32"/>
  <c r="I282" i="32"/>
  <c r="M257" i="32"/>
  <c r="I279" i="32"/>
  <c r="I275" i="32"/>
  <c r="M266" i="32"/>
  <c r="I215" i="32"/>
  <c r="M215" i="32" s="1"/>
  <c r="M397" i="32"/>
  <c r="I448" i="32"/>
  <c r="M448" i="32" s="1"/>
  <c r="I445" i="32"/>
  <c r="M184" i="32"/>
  <c r="H428" i="32"/>
  <c r="M68" i="32" l="1"/>
  <c r="M694" i="32"/>
  <c r="H688" i="32"/>
  <c r="H670" i="32"/>
  <c r="M686" i="32"/>
  <c r="M678" i="32"/>
  <c r="H708" i="32"/>
  <c r="H668" i="32"/>
  <c r="M584" i="32"/>
  <c r="I586" i="32"/>
  <c r="I604" i="32"/>
  <c r="M683" i="32"/>
  <c r="L90" i="32"/>
  <c r="K90" i="32" s="1"/>
  <c r="H522" i="32"/>
  <c r="I624" i="32"/>
  <c r="M624" i="32" s="1"/>
  <c r="H604" i="32"/>
  <c r="H606" i="32"/>
  <c r="M667" i="32"/>
  <c r="I687" i="32"/>
  <c r="I642" i="32"/>
  <c r="M642" i="32" s="1"/>
  <c r="H90" i="32"/>
  <c r="M508" i="32"/>
  <c r="I504" i="32"/>
  <c r="M504" i="32" s="1"/>
  <c r="I300" i="32"/>
  <c r="I303" i="32"/>
  <c r="H303" i="32"/>
  <c r="M282" i="32"/>
  <c r="I408" i="32"/>
  <c r="I428" i="32"/>
  <c r="M400" i="32"/>
  <c r="L26" i="32"/>
  <c r="I301" i="32"/>
  <c r="H301" i="32"/>
  <c r="M301" i="32" s="1"/>
  <c r="M299" i="32"/>
  <c r="H408" i="32"/>
  <c r="M445" i="32"/>
  <c r="I447" i="32"/>
  <c r="K46" i="32"/>
  <c r="M46" i="32" s="1"/>
  <c r="M275" i="32"/>
  <c r="M279" i="32"/>
  <c r="M432" i="32"/>
  <c r="H300" i="32"/>
  <c r="M453" i="32"/>
  <c r="M425" i="32"/>
  <c r="M90" i="32" l="1"/>
  <c r="H452" i="32"/>
  <c r="I670" i="32"/>
  <c r="M670" i="32" s="1"/>
  <c r="M604" i="32"/>
  <c r="I522" i="32"/>
  <c r="M522" i="32" s="1"/>
  <c r="I680" i="32"/>
  <c r="I708" i="32"/>
  <c r="M708" i="32" s="1"/>
  <c r="M586" i="32"/>
  <c r="I606" i="32"/>
  <c r="M606" i="32" s="1"/>
  <c r="I688" i="32"/>
  <c r="M688" i="32" s="1"/>
  <c r="M668" i="32"/>
  <c r="I452" i="32"/>
  <c r="M450" i="32"/>
  <c r="I451" i="32"/>
  <c r="H433" i="32"/>
  <c r="H454" i="32"/>
  <c r="H451" i="32"/>
  <c r="M303" i="32"/>
  <c r="H304" i="32"/>
  <c r="I454" i="32"/>
  <c r="L57" i="32"/>
  <c r="K57" i="32" s="1"/>
  <c r="M447" i="32"/>
  <c r="K26" i="32"/>
  <c r="M26" i="32" s="1"/>
  <c r="M408" i="32"/>
  <c r="I426" i="32"/>
  <c r="M426" i="32" s="1"/>
  <c r="I430" i="32"/>
  <c r="M430" i="32" s="1"/>
  <c r="I417" i="32"/>
  <c r="M417" i="32" s="1"/>
  <c r="M300" i="32"/>
  <c r="AN70" i="28"/>
  <c r="M428" i="32" l="1"/>
  <c r="M687" i="32"/>
  <c r="M680" i="32"/>
  <c r="H690" i="32"/>
  <c r="I433" i="32"/>
  <c r="M452" i="32"/>
  <c r="I455" i="32"/>
  <c r="H455" i="32"/>
  <c r="M451" i="32"/>
  <c r="I304" i="32"/>
  <c r="M304" i="32" s="1"/>
  <c r="M57" i="32"/>
  <c r="V70" i="28"/>
  <c r="M70" i="28"/>
  <c r="M454" i="32" l="1"/>
  <c r="M433" i="32"/>
  <c r="I690" i="32"/>
  <c r="M690" i="32" s="1"/>
  <c r="B9" i="32"/>
  <c r="B10" i="32"/>
  <c r="J70" i="28"/>
  <c r="S70" i="28"/>
  <c r="P70" i="28"/>
  <c r="M455" i="32" l="1"/>
  <c r="B8" i="32" s="1"/>
  <c r="AH70" i="28"/>
  <c r="AE70" i="28"/>
  <c r="AB70" i="28"/>
  <c r="Y70" i="28"/>
  <c r="AK70" i="28" l="1"/>
  <c r="M123" i="27" l="1"/>
  <c r="AE123" i="27"/>
  <c r="S123" i="27"/>
  <c r="AH123" i="27" l="1"/>
  <c r="AB123" i="27"/>
  <c r="J123" i="27"/>
  <c r="AN123" i="27" l="1"/>
  <c r="B7" i="32" s="1"/>
  <c r="V123" i="27"/>
  <c r="P123" i="27"/>
  <c r="Y123" i="27" l="1"/>
  <c r="AK123" i="27" l="1"/>
</calcChain>
</file>

<file path=xl/sharedStrings.xml><?xml version="1.0" encoding="utf-8"?>
<sst xmlns="http://schemas.openxmlformats.org/spreadsheetml/2006/main" count="6982" uniqueCount="2714">
  <si>
    <t>_T</t>
  </si>
  <si>
    <t>INST_PUB</t>
  </si>
  <si>
    <t>CAP</t>
  </si>
  <si>
    <t>C1</t>
  </si>
  <si>
    <t>C4</t>
  </si>
  <si>
    <t>C5</t>
  </si>
  <si>
    <t>C5a</t>
  </si>
  <si>
    <t>C7</t>
  </si>
  <si>
    <t>C8</t>
  </si>
  <si>
    <t>C9</t>
  </si>
  <si>
    <t>C12</t>
  </si>
  <si>
    <t>C13</t>
  </si>
  <si>
    <t>C14</t>
  </si>
  <si>
    <t>C20</t>
  </si>
  <si>
    <t>R1</t>
  </si>
  <si>
    <t>R4</t>
  </si>
  <si>
    <t>R5</t>
  </si>
  <si>
    <t>R5a</t>
  </si>
  <si>
    <t>R8</t>
  </si>
  <si>
    <t>R12</t>
  </si>
  <si>
    <t>R13</t>
  </si>
  <si>
    <t>R14</t>
  </si>
  <si>
    <t>R20</t>
  </si>
  <si>
    <t>L1</t>
  </si>
  <si>
    <t>L4</t>
  </si>
  <si>
    <t>L5</t>
  </si>
  <si>
    <t>L5a</t>
  </si>
  <si>
    <t>L12</t>
  </si>
  <si>
    <t>L14</t>
  </si>
  <si>
    <t>L13</t>
  </si>
  <si>
    <t>L20</t>
  </si>
  <si>
    <t>G1</t>
  </si>
  <si>
    <t>G4</t>
  </si>
  <si>
    <t>G5</t>
  </si>
  <si>
    <t>G12</t>
  </si>
  <si>
    <t>G13</t>
  </si>
  <si>
    <t>G14</t>
  </si>
  <si>
    <t>G20</t>
  </si>
  <si>
    <t>F5</t>
  </si>
  <si>
    <t>F10</t>
  </si>
  <si>
    <t>F20</t>
  </si>
  <si>
    <t>H1</t>
  </si>
  <si>
    <t>H4</t>
  </si>
  <si>
    <t>H5</t>
  </si>
  <si>
    <t>H18</t>
  </si>
  <si>
    <t>H20</t>
  </si>
  <si>
    <t>E1</t>
  </si>
  <si>
    <t>E4</t>
  </si>
  <si>
    <t>E5</t>
  </si>
  <si>
    <t>E12</t>
  </si>
  <si>
    <t>E20</t>
  </si>
  <si>
    <t>P1</t>
  </si>
  <si>
    <t>P4</t>
  </si>
  <si>
    <t>P5</t>
  </si>
  <si>
    <t>P20</t>
  </si>
  <si>
    <t>N1</t>
  </si>
  <si>
    <t>N4</t>
  </si>
  <si>
    <t>N5</t>
  </si>
  <si>
    <t>N20</t>
  </si>
  <si>
    <t>X1</t>
  </si>
  <si>
    <t>X5</t>
  </si>
  <si>
    <t>X6</t>
  </si>
  <si>
    <t>X13</t>
  </si>
  <si>
    <t>X20</t>
  </si>
  <si>
    <t>X15</t>
  </si>
  <si>
    <t>X14</t>
  </si>
  <si>
    <t>W1</t>
  </si>
  <si>
    <t>W5</t>
  </si>
  <si>
    <t>W6</t>
  </si>
  <si>
    <t>W10</t>
  </si>
  <si>
    <t>W11</t>
  </si>
  <si>
    <t>W12</t>
  </si>
  <si>
    <t>W13</t>
  </si>
  <si>
    <t>W14</t>
  </si>
  <si>
    <t>W15</t>
  </si>
  <si>
    <t>W20</t>
  </si>
  <si>
    <t>A1</t>
  </si>
  <si>
    <t>A5</t>
  </si>
  <si>
    <t>A6</t>
  </si>
  <si>
    <t>A13</t>
  </si>
  <si>
    <t>A14</t>
  </si>
  <si>
    <t>A15</t>
  </si>
  <si>
    <t>A20</t>
  </si>
  <si>
    <t>X10</t>
  </si>
  <si>
    <t>X11</t>
  </si>
  <si>
    <t>X12</t>
  </si>
  <si>
    <t>G16</t>
  </si>
  <si>
    <t>G5a</t>
  </si>
  <si>
    <t>CUR</t>
  </si>
  <si>
    <t>CUR_COMP</t>
  </si>
  <si>
    <t>CUR_COMPT</t>
  </si>
  <si>
    <t>CUR_COMPO</t>
  </si>
  <si>
    <t>CUR_O</t>
  </si>
  <si>
    <t>ASERV</t>
  </si>
  <si>
    <t>FAS</t>
  </si>
  <si>
    <t>S1311</t>
  </si>
  <si>
    <t>S1312</t>
  </si>
  <si>
    <t>S1313</t>
  </si>
  <si>
    <t>S13</t>
  </si>
  <si>
    <t>S14</t>
  </si>
  <si>
    <t>INST_PRIV</t>
  </si>
  <si>
    <t>INST_T</t>
  </si>
  <si>
    <t>A10</t>
  </si>
  <si>
    <t>A11</t>
  </si>
  <si>
    <t>A12</t>
  </si>
  <si>
    <t>PO Box 6128, Station Centre-ville</t>
  </si>
  <si>
    <t>CANADA</t>
  </si>
  <si>
    <t>Type</t>
  </si>
  <si>
    <t>PosType</t>
  </si>
  <si>
    <t>Position</t>
  </si>
  <si>
    <t>DataStart</t>
  </si>
  <si>
    <t>TABLE_IDENTIFIER</t>
  </si>
  <si>
    <t>DIM</t>
  </si>
  <si>
    <t>CELL</t>
  </si>
  <si>
    <t>B1</t>
  </si>
  <si>
    <t>NumColums</t>
  </si>
  <si>
    <t>60</t>
  </si>
  <si>
    <t>REF_AREA</t>
  </si>
  <si>
    <t>B2</t>
  </si>
  <si>
    <t>MaxEmptyRows</t>
  </si>
  <si>
    <t>FREQ</t>
  </si>
  <si>
    <t>B3</t>
  </si>
  <si>
    <t>ATT</t>
  </si>
  <si>
    <t>B4</t>
  </si>
  <si>
    <t>B5</t>
  </si>
  <si>
    <t>EDU_TYPE</t>
  </si>
  <si>
    <t>B6</t>
  </si>
  <si>
    <t>TIME_PER_COLLECT</t>
  </si>
  <si>
    <t>B7</t>
  </si>
  <si>
    <t>TIME_PERIOD</t>
  </si>
  <si>
    <t>B8</t>
  </si>
  <si>
    <t>B9</t>
  </si>
  <si>
    <t>B10</t>
  </si>
  <si>
    <t>UNIT_MULT</t>
  </si>
  <si>
    <t>B11</t>
  </si>
  <si>
    <t>DECIMALS</t>
  </si>
  <si>
    <t>COLUMN</t>
  </si>
  <si>
    <t>SECTOR</t>
  </si>
  <si>
    <t>ROW</t>
  </si>
  <si>
    <t>ISC11_LEVEL</t>
  </si>
  <si>
    <t>ISCP11_CAT</t>
  </si>
  <si>
    <t>ISCP11_SUB</t>
  </si>
  <si>
    <t>OBS_STATUS</t>
  </si>
  <si>
    <t>OBS_LEVEL</t>
  </si>
  <si>
    <t>COMMENT_OBS</t>
  </si>
  <si>
    <t>Country ISO 2 Code</t>
  </si>
  <si>
    <t>UIS Country Name</t>
  </si>
  <si>
    <t>_X</t>
  </si>
  <si>
    <t>AF</t>
  </si>
  <si>
    <t>Afghanistan</t>
  </si>
  <si>
    <t>AL</t>
  </si>
  <si>
    <t>DZ</t>
  </si>
  <si>
    <t>AD</t>
  </si>
  <si>
    <t>AO</t>
  </si>
  <si>
    <t>Angola</t>
  </si>
  <si>
    <t>AI</t>
  </si>
  <si>
    <t>Anguilla</t>
  </si>
  <si>
    <t>AG</t>
  </si>
  <si>
    <t>AR</t>
  </si>
  <si>
    <t>AM</t>
  </si>
  <si>
    <t>AW</t>
  </si>
  <si>
    <t>Aruba</t>
  </si>
  <si>
    <t>AU</t>
  </si>
  <si>
    <t>AT</t>
  </si>
  <si>
    <t>AZ</t>
  </si>
  <si>
    <t>BS</t>
  </si>
  <si>
    <t>Bahamas</t>
  </si>
  <si>
    <t>BH</t>
  </si>
  <si>
    <t>BD</t>
  </si>
  <si>
    <t>Bangladesh</t>
  </si>
  <si>
    <t>BB</t>
  </si>
  <si>
    <t>BY</t>
  </si>
  <si>
    <t>BE</t>
  </si>
  <si>
    <t>BZ</t>
  </si>
  <si>
    <t>Belize</t>
  </si>
  <si>
    <t>BJ</t>
  </si>
  <si>
    <t>BM</t>
  </si>
  <si>
    <t>BT</t>
  </si>
  <si>
    <t>BO</t>
  </si>
  <si>
    <t>BA</t>
  </si>
  <si>
    <t>BW</t>
  </si>
  <si>
    <t>Botswana</t>
  </si>
  <si>
    <t>BR</t>
  </si>
  <si>
    <t>VG</t>
  </si>
  <si>
    <t>BN</t>
  </si>
  <si>
    <t>BG</t>
  </si>
  <si>
    <t>BF</t>
  </si>
  <si>
    <t>Burkina Faso</t>
  </si>
  <si>
    <t>BI</t>
  </si>
  <si>
    <t>Burundi</t>
  </si>
  <si>
    <t>CV</t>
  </si>
  <si>
    <t>Cabo Verde</t>
  </si>
  <si>
    <t>KH</t>
  </si>
  <si>
    <t>CM</t>
  </si>
  <si>
    <t>CA</t>
  </si>
  <si>
    <t>Canada</t>
  </si>
  <si>
    <t>KY</t>
  </si>
  <si>
    <t>CF</t>
  </si>
  <si>
    <t>TD</t>
  </si>
  <si>
    <t>CL</t>
  </si>
  <si>
    <t>CN</t>
  </si>
  <si>
    <t>HK</t>
  </si>
  <si>
    <t>MO</t>
  </si>
  <si>
    <t>CO</t>
  </si>
  <si>
    <t>KM</t>
  </si>
  <si>
    <t>CG</t>
  </si>
  <si>
    <t>Congo</t>
  </si>
  <si>
    <t>CK</t>
  </si>
  <si>
    <t>CR</t>
  </si>
  <si>
    <t>Costa Rica</t>
  </si>
  <si>
    <t>CI</t>
  </si>
  <si>
    <t>Côte d'Ivoire</t>
  </si>
  <si>
    <t>HR</t>
  </si>
  <si>
    <t>CU</t>
  </si>
  <si>
    <t>Cuba</t>
  </si>
  <si>
    <t>CW</t>
  </si>
  <si>
    <t>Curaçao</t>
  </si>
  <si>
    <t>CY</t>
  </si>
  <si>
    <t>CZ</t>
  </si>
  <si>
    <t>KP</t>
  </si>
  <si>
    <t>CD</t>
  </si>
  <si>
    <t>DK</t>
  </si>
  <si>
    <t>DJ</t>
  </si>
  <si>
    <t>Djibouti</t>
  </si>
  <si>
    <t>DM</t>
  </si>
  <si>
    <t>DO</t>
  </si>
  <si>
    <t>EC</t>
  </si>
  <si>
    <t>EG</t>
  </si>
  <si>
    <t>SV</t>
  </si>
  <si>
    <t>El Salvador</t>
  </si>
  <si>
    <t>GQ</t>
  </si>
  <si>
    <t>ER</t>
  </si>
  <si>
    <t>EE</t>
  </si>
  <si>
    <t>ET</t>
  </si>
  <si>
    <t>FJ</t>
  </si>
  <si>
    <t>FI</t>
  </si>
  <si>
    <t>FR</t>
  </si>
  <si>
    <t>France</t>
  </si>
  <si>
    <t>GA</t>
  </si>
  <si>
    <t>Gabon</t>
  </si>
  <si>
    <t>GM</t>
  </si>
  <si>
    <t>GE</t>
  </si>
  <si>
    <t>DE</t>
  </si>
  <si>
    <t>GH</t>
  </si>
  <si>
    <t>Ghana</t>
  </si>
  <si>
    <t>GI</t>
  </si>
  <si>
    <t>Gibraltar</t>
  </si>
  <si>
    <t>GR</t>
  </si>
  <si>
    <t>GD</t>
  </si>
  <si>
    <t>GT</t>
  </si>
  <si>
    <t>Guatemala</t>
  </si>
  <si>
    <t>GN</t>
  </si>
  <si>
    <t>GW</t>
  </si>
  <si>
    <t>GY</t>
  </si>
  <si>
    <t>Guyana</t>
  </si>
  <si>
    <t>HT</t>
  </si>
  <si>
    <t>VA</t>
  </si>
  <si>
    <t>HN</t>
  </si>
  <si>
    <t>Honduras</t>
  </si>
  <si>
    <t>HU</t>
  </si>
  <si>
    <t>IS</t>
  </si>
  <si>
    <t>IN</t>
  </si>
  <si>
    <t>ID</t>
  </si>
  <si>
    <t>IR</t>
  </si>
  <si>
    <t>IQ</t>
  </si>
  <si>
    <t>Iraq</t>
  </si>
  <si>
    <t>IE</t>
  </si>
  <si>
    <t>IL</t>
  </si>
  <si>
    <t>IT</t>
  </si>
  <si>
    <t>JM</t>
  </si>
  <si>
    <t>JP</t>
  </si>
  <si>
    <t>JO</t>
  </si>
  <si>
    <t>KZ</t>
  </si>
  <si>
    <t>Kazakhstan</t>
  </si>
  <si>
    <t>KE</t>
  </si>
  <si>
    <t>Kenya</t>
  </si>
  <si>
    <t>KI</t>
  </si>
  <si>
    <t>Kiribati</t>
  </si>
  <si>
    <t>KW</t>
  </si>
  <si>
    <t>KG</t>
  </si>
  <si>
    <t>LA</t>
  </si>
  <si>
    <t>LV</t>
  </si>
  <si>
    <t>LB</t>
  </si>
  <si>
    <t>LS</t>
  </si>
  <si>
    <t>Lesotho</t>
  </si>
  <si>
    <t>LR</t>
  </si>
  <si>
    <t>LY</t>
  </si>
  <si>
    <t>LT</t>
  </si>
  <si>
    <t>LU</t>
  </si>
  <si>
    <t>Luxembourg</t>
  </si>
  <si>
    <t>MG</t>
  </si>
  <si>
    <t>Madagascar</t>
  </si>
  <si>
    <t>MW</t>
  </si>
  <si>
    <t>Malawi</t>
  </si>
  <si>
    <t>MY</t>
  </si>
  <si>
    <t>MV</t>
  </si>
  <si>
    <t>Maldives</t>
  </si>
  <si>
    <t>ML</t>
  </si>
  <si>
    <t>Mali</t>
  </si>
  <si>
    <t>MT</t>
  </si>
  <si>
    <t>MH</t>
  </si>
  <si>
    <t>MR</t>
  </si>
  <si>
    <t>MU</t>
  </si>
  <si>
    <t>MX</t>
  </si>
  <si>
    <t>FM</t>
  </si>
  <si>
    <t>MC</t>
  </si>
  <si>
    <t>Monaco</t>
  </si>
  <si>
    <t>MN</t>
  </si>
  <si>
    <t>ME</t>
  </si>
  <si>
    <t>MS</t>
  </si>
  <si>
    <t>Montserrat</t>
  </si>
  <si>
    <t>MA</t>
  </si>
  <si>
    <t>MZ</t>
  </si>
  <si>
    <t>Mozambique</t>
  </si>
  <si>
    <t>MM</t>
  </si>
  <si>
    <t>Myanmar</t>
  </si>
  <si>
    <t>NA</t>
  </si>
  <si>
    <t>NR</t>
  </si>
  <si>
    <t>Nauru</t>
  </si>
  <si>
    <t>NP</t>
  </si>
  <si>
    <t>NL</t>
  </si>
  <si>
    <t>NZ</t>
  </si>
  <si>
    <t>NI</t>
  </si>
  <si>
    <t>Nicaragua</t>
  </si>
  <si>
    <t>NE</t>
  </si>
  <si>
    <t>Niger</t>
  </si>
  <si>
    <t>NG</t>
  </si>
  <si>
    <t>NU</t>
  </si>
  <si>
    <t>NO</t>
  </si>
  <si>
    <t>OM</t>
  </si>
  <si>
    <t>Oman</t>
  </si>
  <si>
    <t>PK</t>
  </si>
  <si>
    <t>Pakistan</t>
  </si>
  <si>
    <t>PW</t>
  </si>
  <si>
    <t>PS</t>
  </si>
  <si>
    <t>Palestine</t>
  </si>
  <si>
    <t>PA</t>
  </si>
  <si>
    <t>Panama</t>
  </si>
  <si>
    <t>PG</t>
  </si>
  <si>
    <t>PY</t>
  </si>
  <si>
    <t>Paraguay</t>
  </si>
  <si>
    <t>PE</t>
  </si>
  <si>
    <t>PH</t>
  </si>
  <si>
    <t>Philippines</t>
  </si>
  <si>
    <t>PL</t>
  </si>
  <si>
    <t>PT</t>
  </si>
  <si>
    <t>Portugal</t>
  </si>
  <si>
    <t>PR</t>
  </si>
  <si>
    <t>QA</t>
  </si>
  <si>
    <t>Qatar</t>
  </si>
  <si>
    <t>KR</t>
  </si>
  <si>
    <t>MD</t>
  </si>
  <si>
    <t>RO</t>
  </si>
  <si>
    <t>RU</t>
  </si>
  <si>
    <t>RW</t>
  </si>
  <si>
    <t>Rwanda</t>
  </si>
  <si>
    <t>KN</t>
  </si>
  <si>
    <t>LC</t>
  </si>
  <si>
    <t>VC</t>
  </si>
  <si>
    <t>WS</t>
  </si>
  <si>
    <t>Samoa</t>
  </si>
  <si>
    <t>SM</t>
  </si>
  <si>
    <t>ST</t>
  </si>
  <si>
    <t>SA</t>
  </si>
  <si>
    <t>SN</t>
  </si>
  <si>
    <t>RS</t>
  </si>
  <si>
    <t>SC</t>
  </si>
  <si>
    <t>Seychelles</t>
  </si>
  <si>
    <t>SL</t>
  </si>
  <si>
    <t>Sierra Leone</t>
  </si>
  <si>
    <t>SG</t>
  </si>
  <si>
    <t>SX</t>
  </si>
  <si>
    <t>SK</t>
  </si>
  <si>
    <t>SI</t>
  </si>
  <si>
    <t>SB</t>
  </si>
  <si>
    <t>SO</t>
  </si>
  <si>
    <t>ZA</t>
  </si>
  <si>
    <t>SS</t>
  </si>
  <si>
    <t>ES</t>
  </si>
  <si>
    <t>LK</t>
  </si>
  <si>
    <t>Sri Lanka</t>
  </si>
  <si>
    <t>SD</t>
  </si>
  <si>
    <t>SR</t>
  </si>
  <si>
    <t>Suriname</t>
  </si>
  <si>
    <t>SZ</t>
  </si>
  <si>
    <t>Swaziland</t>
  </si>
  <si>
    <t>SE</t>
  </si>
  <si>
    <t>CH</t>
  </si>
  <si>
    <t>SY</t>
  </si>
  <si>
    <t>TJ</t>
  </si>
  <si>
    <t>TH</t>
  </si>
  <si>
    <t>MK</t>
  </si>
  <si>
    <t>TL</t>
  </si>
  <si>
    <t>Timor-Leste</t>
  </si>
  <si>
    <t>TG</t>
  </si>
  <si>
    <t>Togo</t>
  </si>
  <si>
    <t>TK</t>
  </si>
  <si>
    <t>TO</t>
  </si>
  <si>
    <t>Tonga</t>
  </si>
  <si>
    <t>TT</t>
  </si>
  <si>
    <t>TN</t>
  </si>
  <si>
    <t>TR</t>
  </si>
  <si>
    <t>TM</t>
  </si>
  <si>
    <t>TC</t>
  </si>
  <si>
    <t>TV</t>
  </si>
  <si>
    <t>Tuvalu</t>
  </si>
  <si>
    <t>UG</t>
  </si>
  <si>
    <t>UA</t>
  </si>
  <si>
    <t>Ukraine</t>
  </si>
  <si>
    <t>AE</t>
  </si>
  <si>
    <t>GB</t>
  </si>
  <si>
    <t>TZ</t>
  </si>
  <si>
    <t>US</t>
  </si>
  <si>
    <t>UY</t>
  </si>
  <si>
    <t>Uruguay</t>
  </si>
  <si>
    <t>UZ</t>
  </si>
  <si>
    <t>VU</t>
  </si>
  <si>
    <t>Vanuatu</t>
  </si>
  <si>
    <t>VE</t>
  </si>
  <si>
    <t>VN</t>
  </si>
  <si>
    <t>Viet Nam</t>
  </si>
  <si>
    <t>YE</t>
  </si>
  <si>
    <t>ZM</t>
  </si>
  <si>
    <t>ZW</t>
  </si>
  <si>
    <t>Zimbabwe</t>
  </si>
  <si>
    <t>A</t>
  </si>
  <si>
    <t>COUNTERPART_SECTOR</t>
  </si>
  <si>
    <t>EXPENDITURE_TYPE</t>
  </si>
  <si>
    <t>CURRENCY_DENOM</t>
  </si>
  <si>
    <t>FIN_YEAR_START</t>
  </si>
  <si>
    <t>FIN_YEAR_END</t>
  </si>
  <si>
    <t>ISC0</t>
  </si>
  <si>
    <t>ISC1</t>
  </si>
  <si>
    <t>ISC2</t>
  </si>
  <si>
    <t>ISC3</t>
  </si>
  <si>
    <t>ISC2_3</t>
  </si>
  <si>
    <t>ISC4</t>
  </si>
  <si>
    <t>ISC5T8</t>
  </si>
  <si>
    <t>ISC_CAT1</t>
  </si>
  <si>
    <t>ISC_CAT2</t>
  </si>
  <si>
    <t>_Z</t>
  </si>
  <si>
    <t>ISC_CAT5</t>
  </si>
  <si>
    <t>S2</t>
  </si>
  <si>
    <t>GD_SERV</t>
  </si>
  <si>
    <t>S1D</t>
  </si>
  <si>
    <t>TRF_PRIV_O</t>
  </si>
  <si>
    <t>S14_STU_ABR</t>
  </si>
  <si>
    <t>S13M</t>
  </si>
  <si>
    <t>CUR_TM</t>
  </si>
  <si>
    <t>CUR_ADM</t>
  </si>
  <si>
    <t>TRF_GOV</t>
  </si>
  <si>
    <t>TRF_PRIV</t>
  </si>
  <si>
    <t>DSD</t>
  </si>
  <si>
    <t>VAL_B1</t>
  </si>
  <si>
    <t>Vlookup</t>
  </si>
  <si>
    <t>ISC2T4</t>
  </si>
  <si>
    <t>http://www.uis.unesco.org/UISQuestionnaires/Pages/country.aspx</t>
  </si>
  <si>
    <t>uis.survey@unesco.org</t>
  </si>
  <si>
    <t>http://www.uis.unesco.org/datacentre</t>
  </si>
  <si>
    <t>Codes</t>
  </si>
  <si>
    <t>Montreal, QC H3C 3J7</t>
  </si>
  <si>
    <t>+1 514 343 6880</t>
  </si>
  <si>
    <t>+1 514 343 5740</t>
  </si>
  <si>
    <t>http://www.uis.unesco.org</t>
  </si>
  <si>
    <t>Excel_File</t>
  </si>
  <si>
    <t>S1D_0</t>
  </si>
  <si>
    <t>Element</t>
  </si>
  <si>
    <t>13+14</t>
  </si>
  <si>
    <t>18+19</t>
  </si>
  <si>
    <t>22+23</t>
  </si>
  <si>
    <t>15+20+24</t>
  </si>
  <si>
    <t>30+31</t>
  </si>
  <si>
    <t>37+38</t>
  </si>
  <si>
    <t>32+35+39</t>
  </si>
  <si>
    <t>45+46</t>
  </si>
  <si>
    <t>50+51</t>
  </si>
  <si>
    <t>47+52</t>
  </si>
  <si>
    <t>13+30+45</t>
  </si>
  <si>
    <t>14+31+46</t>
  </si>
  <si>
    <t>15+32+47</t>
  </si>
  <si>
    <t>16+33+48</t>
  </si>
  <si>
    <t>22+37+50</t>
  </si>
  <si>
    <t>23+38+51</t>
  </si>
  <si>
    <t>24+39+52</t>
  </si>
  <si>
    <t>60+65</t>
  </si>
  <si>
    <t>74+76</t>
  </si>
  <si>
    <t>83+84</t>
  </si>
  <si>
    <t>85+87</t>
  </si>
  <si>
    <t>93+94</t>
  </si>
  <si>
    <t>95+97</t>
  </si>
  <si>
    <t>83+93</t>
  </si>
  <si>
    <t>84+94</t>
  </si>
  <si>
    <t>103+104</t>
  </si>
  <si>
    <t>58+74+103</t>
  </si>
  <si>
    <t>59+104</t>
  </si>
  <si>
    <t>60+74+105</t>
  </si>
  <si>
    <t>87+113</t>
  </si>
  <si>
    <t>87+105</t>
  </si>
  <si>
    <t>15+20</t>
  </si>
  <si>
    <t>31+32</t>
  </si>
  <si>
    <t>33+38</t>
  </si>
  <si>
    <t>40+42</t>
  </si>
  <si>
    <t>22+24</t>
  </si>
  <si>
    <t>13+31</t>
  </si>
  <si>
    <t>14+32</t>
  </si>
  <si>
    <t>15+33</t>
  </si>
  <si>
    <t>17+35</t>
  </si>
  <si>
    <t>18+36</t>
  </si>
  <si>
    <t>19+37</t>
  </si>
  <si>
    <t>20+38</t>
  </si>
  <si>
    <t>22+40</t>
  </si>
  <si>
    <t>24+42</t>
  </si>
  <si>
    <t>26+44</t>
  </si>
  <si>
    <t>DefaultValue</t>
  </si>
  <si>
    <t>NaN</t>
  </si>
  <si>
    <t>UIS_ED_B_2017</t>
  </si>
  <si>
    <t>Q4</t>
  </si>
  <si>
    <t>Unit multiplier code</t>
  </si>
  <si>
    <t>Units</t>
  </si>
  <si>
    <t>Millions</t>
  </si>
  <si>
    <t>Country names</t>
  </si>
  <si>
    <t>LI</t>
  </si>
  <si>
    <t>Liechtenstein</t>
  </si>
  <si>
    <t>TYPE_EXP_REPORTED</t>
  </si>
  <si>
    <t>B12</t>
  </si>
  <si>
    <t>v1</t>
  </si>
  <si>
    <t>VAL_Data Check</t>
  </si>
  <si>
    <t>Description</t>
  </si>
  <si>
    <t>Code</t>
  </si>
  <si>
    <t>&lt;=</t>
  </si>
  <si>
    <t>GB20</t>
  </si>
  <si>
    <t>&lt;</t>
  </si>
  <si>
    <t>B2'!J18 &lt;=B2'!J17</t>
  </si>
  <si>
    <t>J18</t>
  </si>
  <si>
    <t>J17</t>
  </si>
  <si>
    <t>B2'!M18 &lt;=B2'!M17</t>
  </si>
  <si>
    <t>M18</t>
  </si>
  <si>
    <t>M17</t>
  </si>
  <si>
    <t>B2'!P18 &lt;=B2'!P17</t>
  </si>
  <si>
    <t>P18</t>
  </si>
  <si>
    <t>P17</t>
  </si>
  <si>
    <t>B2'!S18 &lt;=B2'!S17</t>
  </si>
  <si>
    <t>S18</t>
  </si>
  <si>
    <t>S17</t>
  </si>
  <si>
    <t>B2'!V18 &lt;=B2'!V17</t>
  </si>
  <si>
    <t>V18</t>
  </si>
  <si>
    <t>V17</t>
  </si>
  <si>
    <t>B2'!Y18 &lt;=B2'!Y17</t>
  </si>
  <si>
    <t>Y18</t>
  </si>
  <si>
    <t>Y17</t>
  </si>
  <si>
    <t>B2'!AB18 &lt;=B2'!AB17</t>
  </si>
  <si>
    <t>AB18</t>
  </si>
  <si>
    <t>AB17</t>
  </si>
  <si>
    <t>B2'!AE18 &lt;=B2'!AE17</t>
  </si>
  <si>
    <t>AE18</t>
  </si>
  <si>
    <t>AE17</t>
  </si>
  <si>
    <t>B2'!AH18 &lt;=B2'!AH17</t>
  </si>
  <si>
    <t>AH18</t>
  </si>
  <si>
    <t>AH17</t>
  </si>
  <si>
    <t>B2'!AK18 &lt;=B2'!AK17</t>
  </si>
  <si>
    <t>AK18</t>
  </si>
  <si>
    <t>AK17</t>
  </si>
  <si>
    <t>B2'!AN18 &lt;=B2'!AN17</t>
  </si>
  <si>
    <t>AN18</t>
  </si>
  <si>
    <t>AN17</t>
  </si>
  <si>
    <t>B2'!J35 &lt;=B2'!J34</t>
  </si>
  <si>
    <t>J35</t>
  </si>
  <si>
    <t>J34</t>
  </si>
  <si>
    <t>B2'!M35 &lt;=B2'!M34</t>
  </si>
  <si>
    <t>M35</t>
  </si>
  <si>
    <t>M34</t>
  </si>
  <si>
    <t>B2'!P35 &lt;=B2'!P34</t>
  </si>
  <si>
    <t>P35</t>
  </si>
  <si>
    <t>P34</t>
  </si>
  <si>
    <t>B2'!S35 &lt;=B2'!S34</t>
  </si>
  <si>
    <t>S35</t>
  </si>
  <si>
    <t>S34</t>
  </si>
  <si>
    <t>B2'!V35 &lt;=B2'!V34</t>
  </si>
  <si>
    <t>V35</t>
  </si>
  <si>
    <t>V34</t>
  </si>
  <si>
    <t>B2'!Y35 &lt;=B2'!Y34</t>
  </si>
  <si>
    <t>Y35</t>
  </si>
  <si>
    <t>Y34</t>
  </si>
  <si>
    <t>B2'!AB35 &lt;=B2'!AB34</t>
  </si>
  <si>
    <t>AB35</t>
  </si>
  <si>
    <t>AB34</t>
  </si>
  <si>
    <t>B2'!AE35 &lt;=B2'!AE34</t>
  </si>
  <si>
    <t>AE35</t>
  </si>
  <si>
    <t>AE34</t>
  </si>
  <si>
    <t>B2'!AH35 &lt;=B2'!AH34</t>
  </si>
  <si>
    <t>AH35</t>
  </si>
  <si>
    <t>AH34</t>
  </si>
  <si>
    <t>B2'!J50 &lt;=B2'!J49</t>
  </si>
  <si>
    <t>J50</t>
  </si>
  <si>
    <t>J49</t>
  </si>
  <si>
    <t>B2'!M50 &lt;=B2'!M49</t>
  </si>
  <si>
    <t>M50</t>
  </si>
  <si>
    <t>M49</t>
  </si>
  <si>
    <t>B2'!P50 &lt;=B2'!P49</t>
  </si>
  <si>
    <t>P50</t>
  </si>
  <si>
    <t>P49</t>
  </si>
  <si>
    <t>B2'!S50 &lt;=B2'!S49</t>
  </si>
  <si>
    <t>S50</t>
  </si>
  <si>
    <t>S49</t>
  </si>
  <si>
    <t>B2'!V50 &lt;=B2'!V49</t>
  </si>
  <si>
    <t>V50</t>
  </si>
  <si>
    <t>V49</t>
  </si>
  <si>
    <t>B2'!Y50 &lt;=B2'!Y49</t>
  </si>
  <si>
    <t>Y50</t>
  </si>
  <si>
    <t>Y49</t>
  </si>
  <si>
    <t>B2'!AB50 &lt;=B2'!AB49</t>
  </si>
  <si>
    <t>AB50</t>
  </si>
  <si>
    <t>AB49</t>
  </si>
  <si>
    <t>B2'!AE50 &lt;=B2'!AE49</t>
  </si>
  <si>
    <t>AE50</t>
  </si>
  <si>
    <t>AE49</t>
  </si>
  <si>
    <t>B2'!AH50 &lt;=B2'!AH49</t>
  </si>
  <si>
    <t>AH50</t>
  </si>
  <si>
    <t>AH49</t>
  </si>
  <si>
    <t>B2'!AK50 &lt;=B2'!AK49</t>
  </si>
  <si>
    <t>AK50</t>
  </si>
  <si>
    <t>AK49</t>
  </si>
  <si>
    <t>B2'!AN50 &lt;=B2'!AN49</t>
  </si>
  <si>
    <t>AN50</t>
  </si>
  <si>
    <t>AN49</t>
  </si>
  <si>
    <t>B2'!J63 &lt;=B2'!J62</t>
  </si>
  <si>
    <t>J63</t>
  </si>
  <si>
    <t>J62</t>
  </si>
  <si>
    <t>B2'!M63 &lt;=B2'!M62</t>
  </si>
  <si>
    <t>M63</t>
  </si>
  <si>
    <t>M62</t>
  </si>
  <si>
    <t>B2'!P63 &lt;=B2'!P62</t>
  </si>
  <si>
    <t>P63</t>
  </si>
  <si>
    <t>P62</t>
  </si>
  <si>
    <t>B2'!S63 &lt;=B2'!S62</t>
  </si>
  <si>
    <t>S63</t>
  </si>
  <si>
    <t>S62</t>
  </si>
  <si>
    <t>B2'!V63 &lt;=B2'!V62</t>
  </si>
  <si>
    <t>V63</t>
  </si>
  <si>
    <t>V62</t>
  </si>
  <si>
    <t>B2'!Y63 &lt;=B2'!Y62</t>
  </si>
  <si>
    <t>Y63</t>
  </si>
  <si>
    <t>Y62</t>
  </si>
  <si>
    <t>B2'!AB63 &lt;=B2'!AB62</t>
  </si>
  <si>
    <t>AB63</t>
  </si>
  <si>
    <t>AB62</t>
  </si>
  <si>
    <t>B2'!AE63 &lt;=B2'!AE62</t>
  </si>
  <si>
    <t>AE63</t>
  </si>
  <si>
    <t>AE62</t>
  </si>
  <si>
    <t>B2'!AH63 &lt;=B2'!AH62</t>
  </si>
  <si>
    <t>AH63</t>
  </si>
  <si>
    <t>AH62</t>
  </si>
  <si>
    <t>B2'!AK63 &lt;=B2'!AK62</t>
  </si>
  <si>
    <t>AK63</t>
  </si>
  <si>
    <t>AK62</t>
  </si>
  <si>
    <t>B2'!AN63 &lt;=B2'!AN62</t>
  </si>
  <si>
    <t>AN63</t>
  </si>
  <si>
    <t>AN62</t>
  </si>
  <si>
    <t>B3'!J15 &lt;B3'!J17</t>
  </si>
  <si>
    <t>J15</t>
  </si>
  <si>
    <t>B3'!M15 &lt;B3'!M17</t>
  </si>
  <si>
    <t>M15</t>
  </si>
  <si>
    <t>B3'!P15 &lt;B3'!P17</t>
  </si>
  <si>
    <t>P15</t>
  </si>
  <si>
    <t>B3'!S15 &lt;B3'!S17</t>
  </si>
  <si>
    <t>S15</t>
  </si>
  <si>
    <t>B3'!V15 &lt;B3'!V17</t>
  </si>
  <si>
    <t>V15</t>
  </si>
  <si>
    <t>B3'!Y15 &lt;B3'!Y17</t>
  </si>
  <si>
    <t>Y15</t>
  </si>
  <si>
    <t>B3'!AB15 &lt;B3'!AB17</t>
  </si>
  <si>
    <t>AB15</t>
  </si>
  <si>
    <t>B3'!AE15 &lt;B3'!AE17</t>
  </si>
  <si>
    <t>AE15</t>
  </si>
  <si>
    <t>B3'!AH15 &lt;B3'!AH17</t>
  </si>
  <si>
    <t>AH15</t>
  </si>
  <si>
    <t>B3'!AK15 &lt;B3'!AK17</t>
  </si>
  <si>
    <t>AK15</t>
  </si>
  <si>
    <t>B3'!AN15 &lt;B3'!AN17</t>
  </si>
  <si>
    <t>AN15</t>
  </si>
  <si>
    <t>B3'!J33 &lt;B3'!J35</t>
  </si>
  <si>
    <t>J33</t>
  </si>
  <si>
    <t>B3'!M33 &lt;B3'!M35</t>
  </si>
  <si>
    <t>M33</t>
  </si>
  <si>
    <t>B3'!P33 &lt;B3'!P35</t>
  </si>
  <si>
    <t>P33</t>
  </si>
  <si>
    <t>B3'!S33 &lt;B3'!S35</t>
  </si>
  <si>
    <t>S33</t>
  </si>
  <si>
    <t>B3'!V33 &lt;B3'!V35</t>
  </si>
  <si>
    <t>V33</t>
  </si>
  <si>
    <t>B3'!Y33 &lt;B3'!Y35</t>
  </si>
  <si>
    <t>Y33</t>
  </si>
  <si>
    <t>B3'!AB33 &lt;B3'!AB35</t>
  </si>
  <si>
    <t>AB33</t>
  </si>
  <si>
    <t>B3'!AE33 &lt;B3'!AE35</t>
  </si>
  <si>
    <t>AE33</t>
  </si>
  <si>
    <t>B3'!AH33 &lt;B3'!AH35</t>
  </si>
  <si>
    <t>AH33</t>
  </si>
  <si>
    <t>B3'!AK33 &lt;B3'!AK35</t>
  </si>
  <si>
    <t>AK33</t>
  </si>
  <si>
    <t>AK35</t>
  </si>
  <si>
    <t>B3'!AN33 &lt;B3'!AN35</t>
  </si>
  <si>
    <t>AN33</t>
  </si>
  <si>
    <t>AN35</t>
  </si>
  <si>
    <t>B3'!J51 &lt;B3'!J53</t>
  </si>
  <si>
    <t>J51</t>
  </si>
  <si>
    <t>J53</t>
  </si>
  <si>
    <t>B3'!M51 &lt;B3'!M53</t>
  </si>
  <si>
    <t>M51</t>
  </si>
  <si>
    <t>M53</t>
  </si>
  <si>
    <t>B3'!P51 &lt;B3'!P53</t>
  </si>
  <si>
    <t>P51</t>
  </si>
  <si>
    <t>P53</t>
  </si>
  <si>
    <t>B3'!S51 &lt;B3'!S53</t>
  </si>
  <si>
    <t>S51</t>
  </si>
  <si>
    <t>S53</t>
  </si>
  <si>
    <t>B3'!V51 &lt;B3'!V53</t>
  </si>
  <si>
    <t>V51</t>
  </si>
  <si>
    <t>V53</t>
  </si>
  <si>
    <t>B3'!Y51 &lt;B3'!Y53</t>
  </si>
  <si>
    <t>Y51</t>
  </si>
  <si>
    <t>Y53</t>
  </si>
  <si>
    <t>B3'!AB51 &lt;B3'!AB53</t>
  </si>
  <si>
    <t>AB51</t>
  </si>
  <si>
    <t>AB53</t>
  </si>
  <si>
    <t>B3'!AE51 &lt;B3'!AE53</t>
  </si>
  <si>
    <t>AE51</t>
  </si>
  <si>
    <t>AE53</t>
  </si>
  <si>
    <t>B3'!AH51 &lt;B3'!AH53</t>
  </si>
  <si>
    <t>AH51</t>
  </si>
  <si>
    <t>AH53</t>
  </si>
  <si>
    <t>B3'!AK51 &lt;B3'!AK53</t>
  </si>
  <si>
    <t>AK51</t>
  </si>
  <si>
    <t>AK53</t>
  </si>
  <si>
    <t>B3'!AN51 &lt;B3'!AN53</t>
  </si>
  <si>
    <t>AN51</t>
  </si>
  <si>
    <t>AN53</t>
  </si>
  <si>
    <t>SUM('B2'!J15,'B2'!J16)='B2'!J17</t>
  </si>
  <si>
    <t>SUM(J15,J16)</t>
  </si>
  <si>
    <t>=</t>
  </si>
  <si>
    <t>SUM('B2'!J20,'B2'!J21)='B2'!J22</t>
  </si>
  <si>
    <t>SUM(J20,J21)</t>
  </si>
  <si>
    <t>J22</t>
  </si>
  <si>
    <t>SUM('B2'!J24,'B2'!J25)='B2'!J26</t>
  </si>
  <si>
    <t>SUM(J24,J25)</t>
  </si>
  <si>
    <t>J26</t>
  </si>
  <si>
    <t>SUM('B2'!J17,'B2'!J22,'B2'!J26)='B2'!J28</t>
  </si>
  <si>
    <t>SUM(J17,J22,J26)</t>
  </si>
  <si>
    <t>J28</t>
  </si>
  <si>
    <t>SUM('B2'!J32,'B2'!J33)='B2'!J34</t>
  </si>
  <si>
    <t>SUM(J32,J33)</t>
  </si>
  <si>
    <t>SUM('B2'!J39,'B2'!J40)='B2'!J41</t>
  </si>
  <si>
    <t>SUM(J39,J40)</t>
  </si>
  <si>
    <t>J41</t>
  </si>
  <si>
    <t>SUM('B2'!J34,'B2'!J37,'B2'!J41)='B2'!J43</t>
  </si>
  <si>
    <t>SUM(J34,J37,J41)</t>
  </si>
  <si>
    <t>J43</t>
  </si>
  <si>
    <t>SUM('B2'!J47,'B2'!J48)='B2'!J49</t>
  </si>
  <si>
    <t>SUM(J47,J48)</t>
  </si>
  <si>
    <t>SUM('B2'!J52,'B2'!J53)='B2'!J54</t>
  </si>
  <si>
    <t>SUM(J52,J53)</t>
  </si>
  <si>
    <t>J54</t>
  </si>
  <si>
    <t>SUM('B2'!J49,'B2'!J54)='B2'!J56</t>
  </si>
  <si>
    <t>SUM(J49,J54)</t>
  </si>
  <si>
    <t>J56</t>
  </si>
  <si>
    <t>SUM('B2'!J15,'B2'!J32,'B2'!J47)='B2'!J60</t>
  </si>
  <si>
    <t>SUM(J15,J32,J47)</t>
  </si>
  <si>
    <t>J60</t>
  </si>
  <si>
    <t>SUM('B2'!J16,'B2'!J33,'B2'!J48)='B2'!J61</t>
  </si>
  <si>
    <t>SUM(J16,J33,J48)</t>
  </si>
  <si>
    <t>J61</t>
  </si>
  <si>
    <t>SUM('B2'!J17,'B2'!J34,'B2'!J49)='B2'!J62</t>
  </si>
  <si>
    <t>SUM(J17,J34,J49)</t>
  </si>
  <si>
    <t>SUM('B2'!J18,'B2'!J35,'B2'!J50)='B2'!J63</t>
  </si>
  <si>
    <t>SUM(J18,J35,J50)</t>
  </si>
  <si>
    <t>SUM('B2'!J24,'B2'!J39,'B2'!J52)='B2'!J65</t>
  </si>
  <si>
    <t>SUM(J24,J39,J52)</t>
  </si>
  <si>
    <t>J65</t>
  </si>
  <si>
    <t>SUM('B2'!J25,'B2'!J40,'B2'!J53)='B2'!J66</t>
  </si>
  <si>
    <t>SUM(J25,J40,J53)</t>
  </si>
  <si>
    <t>J66</t>
  </si>
  <si>
    <t>SUM('B2'!J26,'B2'!J41,'B2'!J54)='B2'!J67</t>
  </si>
  <si>
    <t>SUM(J26,J41,J54)</t>
  </si>
  <si>
    <t>J67</t>
  </si>
  <si>
    <t>SUM('B2'!J62,'B2'!J67)='B2'!J69</t>
  </si>
  <si>
    <t>SUM(J62,J67)</t>
  </si>
  <si>
    <t>J69</t>
  </si>
  <si>
    <t>SUM('B2'!J76,'B2'!J78)='B2'!J80</t>
  </si>
  <si>
    <t>SUM(J76,J78)</t>
  </si>
  <si>
    <t>J80</t>
  </si>
  <si>
    <t>SUM('B2'!J85,'B2'!J86)='B2'!J87</t>
  </si>
  <si>
    <t>SUM(J85,J86)</t>
  </si>
  <si>
    <t>J87</t>
  </si>
  <si>
    <t>SUM('B2'!J87,'B2'!J89)='B2'!J91</t>
  </si>
  <si>
    <t>SUM(J87,J89)</t>
  </si>
  <si>
    <t>J91</t>
  </si>
  <si>
    <t>SUM('B2'!J95,'B2'!J96)='B2'!J97</t>
  </si>
  <si>
    <t>SUM(J95,J96)</t>
  </si>
  <si>
    <t>J97</t>
  </si>
  <si>
    <t>SUM('B2'!J97,'B2'!J99)='B2'!J101</t>
  </si>
  <si>
    <t>SUM(J97,J99)</t>
  </si>
  <si>
    <t>J101</t>
  </si>
  <si>
    <t>SUM('B2'!J85,'B2'!J95)='B2'!J105</t>
  </si>
  <si>
    <t>SUM(J85,J95)</t>
  </si>
  <si>
    <t>J105</t>
  </si>
  <si>
    <t>SUM('B2'!J86,'B2'!J96)='B2'!J106</t>
  </si>
  <si>
    <t>SUM(J86,J96)</t>
  </si>
  <si>
    <t>J106</t>
  </si>
  <si>
    <t>SUM('B2'!J105,'B2'!J106)='B2'!J107</t>
  </si>
  <si>
    <t>SUM(J105,J106)</t>
  </si>
  <si>
    <t>J107</t>
  </si>
  <si>
    <t>SUM('B2'!J89,'B2'!J107)='B2'!J109</t>
  </si>
  <si>
    <t>SUM(J89,J107)</t>
  </si>
  <si>
    <t>J109</t>
  </si>
  <si>
    <t>SUM('B2'!J60,'B2'!J76,'B2'!J105)='B2'!J113</t>
  </si>
  <si>
    <t>SUM(J60,J76,J105)</t>
  </si>
  <si>
    <t>J113</t>
  </si>
  <si>
    <t>SUM('B2'!J61,'B2'!J106)='B2'!J114</t>
  </si>
  <si>
    <t>SUM(J61,J106)</t>
  </si>
  <si>
    <t>J114</t>
  </si>
  <si>
    <t>SUM('B2'!J62,'B2'!J76,'B2'!J107)='B2'!J115</t>
  </si>
  <si>
    <t>SUM(J62,J76,J107)</t>
  </si>
  <si>
    <t>J115</t>
  </si>
  <si>
    <t>SUM('B2'!J89,'B2'!J115)='B2'!J117</t>
  </si>
  <si>
    <t>SUM(J89,J115)</t>
  </si>
  <si>
    <t>J117</t>
  </si>
  <si>
    <t>SUM('B2'!M15,'B2'!M16)='B2'!M17</t>
  </si>
  <si>
    <t>SUM(M15,M16)</t>
  </si>
  <si>
    <t>SUM('B2'!M20,'B2'!M21)='B2'!M22</t>
  </si>
  <si>
    <t>SUM(M20,M21)</t>
  </si>
  <si>
    <t>M22</t>
  </si>
  <si>
    <t>SUM('B2'!M24,'B2'!M25)='B2'!M26</t>
  </si>
  <si>
    <t>SUM(M24,M25)</t>
  </si>
  <si>
    <t>M26</t>
  </si>
  <si>
    <t>SUM('B2'!M17,'B2'!M22,'B2'!M26)='B2'!M28</t>
  </si>
  <si>
    <t>SUM(M17,M22,M26)</t>
  </si>
  <si>
    <t>M28</t>
  </si>
  <si>
    <t>SUM('B2'!M32,'B2'!M33)='B2'!M34</t>
  </si>
  <si>
    <t>SUM(M32,M33)</t>
  </si>
  <si>
    <t>SUM('B2'!M39,'B2'!M40)='B2'!M41</t>
  </si>
  <si>
    <t>SUM(M39,M40)</t>
  </si>
  <si>
    <t>M41</t>
  </si>
  <si>
    <t>SUM('B2'!M34,'B2'!M37,'B2'!M41)='B2'!M43</t>
  </si>
  <si>
    <t>SUM(M34,M37,M41)</t>
  </si>
  <si>
    <t>M43</t>
  </si>
  <si>
    <t>SUM('B2'!M47,'B2'!M48)='B2'!M49</t>
  </si>
  <si>
    <t>SUM(M47,M48)</t>
  </si>
  <si>
    <t>SUM('B2'!M52,'B2'!M53)='B2'!M54</t>
  </si>
  <si>
    <t>SUM(M52,M53)</t>
  </si>
  <si>
    <t>M54</t>
  </si>
  <si>
    <t>SUM('B2'!M49,'B2'!M54)='B2'!M56</t>
  </si>
  <si>
    <t>SUM(M49,M54)</t>
  </si>
  <si>
    <t>M56</t>
  </si>
  <si>
    <t>SUM('B2'!M15,'B2'!M32,'B2'!M47)='B2'!M60</t>
  </si>
  <si>
    <t>SUM(M15,M32,M47)</t>
  </si>
  <si>
    <t>M60</t>
  </si>
  <si>
    <t>SUM('B2'!M16,'B2'!M33,'B2'!M48)='B2'!M61</t>
  </si>
  <si>
    <t>SUM(M16,M33,M48)</t>
  </si>
  <si>
    <t>M61</t>
  </si>
  <si>
    <t>SUM('B2'!M17,'B2'!M34,'B2'!M49)='B2'!M62</t>
  </si>
  <si>
    <t>SUM(M17,M34,M49)</t>
  </si>
  <si>
    <t>SUM('B2'!M18,'B2'!M35,'B2'!M50)='B2'!M63</t>
  </si>
  <si>
    <t>SUM(M18,M35,M50)</t>
  </si>
  <si>
    <t>SUM('B2'!M24,'B2'!M39,'B2'!M52)='B2'!M65</t>
  </si>
  <si>
    <t>SUM(M24,M39,M52)</t>
  </si>
  <si>
    <t>M65</t>
  </si>
  <si>
    <t>SUM('B2'!M25,'B2'!M40,'B2'!M53)='B2'!M66</t>
  </si>
  <si>
    <t>SUM(M25,M40,M53)</t>
  </si>
  <si>
    <t>M66</t>
  </si>
  <si>
    <t>SUM('B2'!M26,'B2'!M41,'B2'!M54)='B2'!M67</t>
  </si>
  <si>
    <t>SUM(M26,M41,M54)</t>
  </si>
  <si>
    <t>M67</t>
  </si>
  <si>
    <t>SUM('B2'!M62,'B2'!M67)='B2'!M69</t>
  </si>
  <si>
    <t>SUM(M62,M67)</t>
  </si>
  <si>
    <t>M69</t>
  </si>
  <si>
    <t>SUM('B2'!M76,'B2'!M78)='B2'!M80</t>
  </si>
  <si>
    <t>SUM(M76,M78)</t>
  </si>
  <si>
    <t>M80</t>
  </si>
  <si>
    <t>SUM('B2'!M85,'B2'!M86)='B2'!M87</t>
  </si>
  <si>
    <t>SUM(M85,M86)</t>
  </si>
  <si>
    <t>M87</t>
  </si>
  <si>
    <t>SUM('B2'!M87,'B2'!M89)='B2'!M91</t>
  </si>
  <si>
    <t>SUM(M87,M89)</t>
  </si>
  <si>
    <t>M91</t>
  </si>
  <si>
    <t>SUM('B2'!M95,'B2'!M96)='B2'!M97</t>
  </si>
  <si>
    <t>SUM(M95,M96)</t>
  </si>
  <si>
    <t>M97</t>
  </si>
  <si>
    <t>SUM('B2'!M97,'B2'!M99)='B2'!M101</t>
  </si>
  <si>
    <t>SUM(M97,M99)</t>
  </si>
  <si>
    <t>M101</t>
  </si>
  <si>
    <t>SUM('B2'!M85,'B2'!M95)='B2'!M105</t>
  </si>
  <si>
    <t>SUM(M85,M95)</t>
  </si>
  <si>
    <t>M105</t>
  </si>
  <si>
    <t>SUM('B2'!M86,'B2'!M96)='B2'!M106</t>
  </si>
  <si>
    <t>SUM(M86,M96)</t>
  </si>
  <si>
    <t>M106</t>
  </si>
  <si>
    <t>SUM('B2'!M105,'B2'!M106)='B2'!M107</t>
  </si>
  <si>
    <t>SUM(M105,M106)</t>
  </si>
  <si>
    <t>M107</t>
  </si>
  <si>
    <t>SUM('B2'!M89,'B2'!M107)='B2'!M109</t>
  </si>
  <si>
    <t>SUM(M89,M107)</t>
  </si>
  <si>
    <t>M109</t>
  </si>
  <si>
    <t>SUM('B2'!M60,'B2'!M76,'B2'!M105)='B2'!M113</t>
  </si>
  <si>
    <t>SUM(M60,M76,M105)</t>
  </si>
  <si>
    <t>M113</t>
  </si>
  <si>
    <t>SUM('B2'!M61,'B2'!M106)='B2'!M114</t>
  </si>
  <si>
    <t>SUM(M61,M106)</t>
  </si>
  <si>
    <t>M114</t>
  </si>
  <si>
    <t>SUM('B2'!M62,'B2'!M76,'B2'!M107)='B2'!M115</t>
  </si>
  <si>
    <t>SUM(M62,M76,M107)</t>
  </si>
  <si>
    <t>M115</t>
  </si>
  <si>
    <t>SUM('B2'!M89,'B2'!M115)='B2'!M117</t>
  </si>
  <si>
    <t>SUM(M89,M115)</t>
  </si>
  <si>
    <t>M117</t>
  </si>
  <si>
    <t>SUM('B2'!P15,'B2'!P16)='B2'!P17</t>
  </si>
  <si>
    <t>SUM(P15,P16)</t>
  </si>
  <si>
    <t>SUM('B2'!P20,'B2'!P21)='B2'!P22</t>
  </si>
  <si>
    <t>SUM(P20,P21)</t>
  </si>
  <si>
    <t>P22</t>
  </si>
  <si>
    <t>SUM('B2'!P24,'B2'!P25)='B2'!P26</t>
  </si>
  <si>
    <t>SUM(P24,P25)</t>
  </si>
  <si>
    <t>P26</t>
  </si>
  <si>
    <t>SUM('B2'!P17,'B2'!P22,'B2'!P26)='B2'!P28</t>
  </si>
  <si>
    <t>SUM(P17,P22,P26)</t>
  </si>
  <si>
    <t>P28</t>
  </si>
  <si>
    <t>SUM('B2'!P32,'B2'!P33)='B2'!P34</t>
  </si>
  <si>
    <t>SUM(P32,P33)</t>
  </si>
  <si>
    <t>SUM('B2'!P39,'B2'!P40)='B2'!P41</t>
  </si>
  <si>
    <t>SUM(P39,P40)</t>
  </si>
  <si>
    <t>P41</t>
  </si>
  <si>
    <t>SUM('B2'!P34,'B2'!P37,'B2'!P41)='B2'!P43</t>
  </si>
  <si>
    <t>SUM(P34,P37,P41)</t>
  </si>
  <si>
    <t>P43</t>
  </si>
  <si>
    <t>SUM('B2'!P47,'B2'!P48)='B2'!P49</t>
  </si>
  <si>
    <t>SUM(P47,P48)</t>
  </si>
  <si>
    <t>SUM('B2'!P52,'B2'!P53)='B2'!P54</t>
  </si>
  <si>
    <t>SUM(P52,P53)</t>
  </si>
  <si>
    <t>P54</t>
  </si>
  <si>
    <t>SUM('B2'!P49,'B2'!P54)='B2'!P56</t>
  </si>
  <si>
    <t>SUM(P49,P54)</t>
  </si>
  <si>
    <t>P56</t>
  </si>
  <si>
    <t>SUM('B2'!P15,'B2'!P32,'B2'!P47)='B2'!P60</t>
  </si>
  <si>
    <t>SUM(P15,P32,P47)</t>
  </si>
  <si>
    <t>P60</t>
  </si>
  <si>
    <t>SUM('B2'!P16,'B2'!P33,'B2'!P48)='B2'!P61</t>
  </si>
  <si>
    <t>SUM(P16,P33,P48)</t>
  </si>
  <si>
    <t>P61</t>
  </si>
  <si>
    <t>SUM('B2'!P17,'B2'!P34,'B2'!P49)='B2'!P62</t>
  </si>
  <si>
    <t>SUM(P17,P34,P49)</t>
  </si>
  <si>
    <t>SUM('B2'!P18,'B2'!P35,'B2'!P50)='B2'!P63</t>
  </si>
  <si>
    <t>SUM(P18,P35,P50)</t>
  </si>
  <si>
    <t>SUM('B2'!P24,'B2'!P39,'B2'!P52)='B2'!P65</t>
  </si>
  <si>
    <t>SUM(P24,P39,P52)</t>
  </si>
  <si>
    <t>P65</t>
  </si>
  <si>
    <t>SUM('B2'!P25,'B2'!P40,'B2'!P53)='B2'!P66</t>
  </si>
  <si>
    <t>SUM(P25,P40,P53)</t>
  </si>
  <si>
    <t>P66</t>
  </si>
  <si>
    <t>SUM('B2'!P26,'B2'!P41,'B2'!P54)='B2'!P67</t>
  </si>
  <si>
    <t>SUM(P26,P41,P54)</t>
  </si>
  <si>
    <t>P67</t>
  </si>
  <si>
    <t>SUM('B2'!P62,'B2'!P67)='B2'!P69</t>
  </si>
  <si>
    <t>SUM(P62,P67)</t>
  </si>
  <si>
    <t>P69</t>
  </si>
  <si>
    <t>SUM('B2'!P76,'B2'!P78)='B2'!P80</t>
  </si>
  <si>
    <t>SUM(P76,P78)</t>
  </si>
  <si>
    <t>P80</t>
  </si>
  <si>
    <t>SUM('B2'!P85,'B2'!P86)='B2'!P87</t>
  </si>
  <si>
    <t>SUM(P85,P86)</t>
  </si>
  <si>
    <t>P87</t>
  </si>
  <si>
    <t>SUM('B2'!P87,'B2'!P89)='B2'!P91</t>
  </si>
  <si>
    <t>SUM(P87,P89)</t>
  </si>
  <si>
    <t>P91</t>
  </si>
  <si>
    <t>SUM('B2'!P95,'B2'!P96)='B2'!P97</t>
  </si>
  <si>
    <t>SUM(P95,P96)</t>
  </si>
  <si>
    <t>P97</t>
  </si>
  <si>
    <t>SUM('B2'!P97,'B2'!P99)='B2'!P101</t>
  </si>
  <si>
    <t>SUM(P97,P99)</t>
  </si>
  <si>
    <t>P101</t>
  </si>
  <si>
    <t>SUM('B2'!P85,'B2'!P95)='B2'!P105</t>
  </si>
  <si>
    <t>SUM(P85,P95)</t>
  </si>
  <si>
    <t>P105</t>
  </si>
  <si>
    <t>SUM('B2'!P86,'B2'!P96)='B2'!P106</t>
  </si>
  <si>
    <t>SUM(P86,P96)</t>
  </si>
  <si>
    <t>P106</t>
  </si>
  <si>
    <t>SUM('B2'!P105,'B2'!P106)='B2'!P107</t>
  </si>
  <si>
    <t>SUM(P105,P106)</t>
  </si>
  <si>
    <t>P107</t>
  </si>
  <si>
    <t>SUM('B2'!P89,'B2'!P107)='B2'!P109</t>
  </si>
  <si>
    <t>SUM(P89,P107)</t>
  </si>
  <si>
    <t>P109</t>
  </si>
  <si>
    <t>SUM('B2'!P60,'B2'!P76,'B2'!P105)='B2'!P113</t>
  </si>
  <si>
    <t>SUM(P60,P76,P105)</t>
  </si>
  <si>
    <t>P113</t>
  </si>
  <si>
    <t>SUM('B2'!P61,'B2'!P106)='B2'!P114</t>
  </si>
  <si>
    <t>SUM(P61,P106)</t>
  </si>
  <si>
    <t>P114</t>
  </si>
  <si>
    <t>SUM('B2'!P62,'B2'!P76,'B2'!P107)='B2'!P115</t>
  </si>
  <si>
    <t>SUM(P62,P76,P107)</t>
  </si>
  <si>
    <t>P115</t>
  </si>
  <si>
    <t>SUM('B2'!P89,'B2'!P115)='B2'!P117</t>
  </si>
  <si>
    <t>SUM(P89,P115)</t>
  </si>
  <si>
    <t>P117</t>
  </si>
  <si>
    <t>SUM('B2'!S15,'B2'!S16)='B2'!S17</t>
  </si>
  <si>
    <t>SUM(S15,S16)</t>
  </si>
  <si>
    <t>SUM('B2'!S20,'B2'!S21)='B2'!S22</t>
  </si>
  <si>
    <t>SUM(S20,S21)</t>
  </si>
  <si>
    <t>S22</t>
  </si>
  <si>
    <t>SUM('B2'!S24,'B2'!S25)='B2'!S26</t>
  </si>
  <si>
    <t>SUM(S24,S25)</t>
  </si>
  <si>
    <t>S26</t>
  </si>
  <si>
    <t>SUM('B2'!S17,'B2'!S22,'B2'!S26)='B2'!S28</t>
  </si>
  <si>
    <t>SUM(S17,S22,S26)</t>
  </si>
  <si>
    <t>S28</t>
  </si>
  <si>
    <t>SUM('B2'!S32,'B2'!S33)='B2'!S34</t>
  </si>
  <si>
    <t>SUM(S32,S33)</t>
  </si>
  <si>
    <t>SUM('B2'!S39,'B2'!S40)='B2'!S41</t>
  </si>
  <si>
    <t>SUM(S39,S40)</t>
  </si>
  <si>
    <t>S41</t>
  </si>
  <si>
    <t>SUM('B2'!S34,'B2'!S37,'B2'!S41)='B2'!S43</t>
  </si>
  <si>
    <t>SUM(S34,S37,S41)</t>
  </si>
  <si>
    <t>S43</t>
  </si>
  <si>
    <t>SUM('B2'!S47,'B2'!S48)='B2'!S49</t>
  </si>
  <si>
    <t>SUM(S47,S48)</t>
  </si>
  <si>
    <t>SUM('B2'!S52,'B2'!S53)='B2'!S54</t>
  </si>
  <si>
    <t>SUM(S52,S53)</t>
  </si>
  <si>
    <t>S54</t>
  </si>
  <si>
    <t>SUM('B2'!S49,'B2'!S54)='B2'!S56</t>
  </si>
  <si>
    <t>SUM(S49,S54)</t>
  </si>
  <si>
    <t>S56</t>
  </si>
  <si>
    <t>SUM('B2'!S15,'B2'!S32,'B2'!S47)='B2'!S60</t>
  </si>
  <si>
    <t>SUM(S15,S32,S47)</t>
  </si>
  <si>
    <t>S60</t>
  </si>
  <si>
    <t>SUM('B2'!S16,'B2'!S33,'B2'!S48)='B2'!S61</t>
  </si>
  <si>
    <t>SUM(S16,S33,S48)</t>
  </si>
  <si>
    <t>S61</t>
  </si>
  <si>
    <t>SUM('B2'!S17,'B2'!S34,'B2'!S49)='B2'!S62</t>
  </si>
  <si>
    <t>SUM(S17,S34,S49)</t>
  </si>
  <si>
    <t>SUM('B2'!S18,'B2'!S35,'B2'!S50)='B2'!S63</t>
  </si>
  <si>
    <t>SUM(S18,S35,S50)</t>
  </si>
  <si>
    <t>SUM('B2'!S24,'B2'!S39,'B2'!S52)='B2'!S65</t>
  </si>
  <si>
    <t>SUM(S24,S39,S52)</t>
  </si>
  <si>
    <t>S65</t>
  </si>
  <si>
    <t>SUM('B2'!S25,'B2'!S40,'B2'!S53)='B2'!S66</t>
  </si>
  <si>
    <t>SUM(S25,S40,S53)</t>
  </si>
  <si>
    <t>S66</t>
  </si>
  <si>
    <t>SUM('B2'!S26,'B2'!S41,'B2'!S54)='B2'!S67</t>
  </si>
  <si>
    <t>SUM(S26,S41,S54)</t>
  </si>
  <si>
    <t>S67</t>
  </si>
  <si>
    <t>SUM('B2'!S62,'B2'!S67)='B2'!S69</t>
  </si>
  <si>
    <t>SUM(S62,S67)</t>
  </si>
  <si>
    <t>S69</t>
  </si>
  <si>
    <t>SUM('B2'!S76,'B2'!S78)='B2'!S80</t>
  </si>
  <si>
    <t>SUM(S76,S78)</t>
  </si>
  <si>
    <t>S80</t>
  </si>
  <si>
    <t>SUM('B2'!S85,'B2'!S86)='B2'!S87</t>
  </si>
  <si>
    <t>SUM(S85,S86)</t>
  </si>
  <si>
    <t>S87</t>
  </si>
  <si>
    <t>SUM('B2'!S87,'B2'!S89)='B2'!S91</t>
  </si>
  <si>
    <t>SUM(S87,S89)</t>
  </si>
  <si>
    <t>S91</t>
  </si>
  <si>
    <t>SUM('B2'!S95,'B2'!S96)='B2'!S97</t>
  </si>
  <si>
    <t>SUM(S95,S96)</t>
  </si>
  <si>
    <t>S97</t>
  </si>
  <si>
    <t>SUM('B2'!S97,'B2'!S99)='B2'!S101</t>
  </si>
  <si>
    <t>SUM(S97,S99)</t>
  </si>
  <si>
    <t>S101</t>
  </si>
  <si>
    <t>SUM('B2'!S85,'B2'!S95)='B2'!S105</t>
  </si>
  <si>
    <t>SUM(S85,S95)</t>
  </si>
  <si>
    <t>S105</t>
  </si>
  <si>
    <t>SUM('B2'!S86,'B2'!S96)='B2'!S106</t>
  </si>
  <si>
    <t>SUM(S86,S96)</t>
  </si>
  <si>
    <t>S106</t>
  </si>
  <si>
    <t>SUM('B2'!S105,'B2'!S106)='B2'!S107</t>
  </si>
  <si>
    <t>SUM(S105,S106)</t>
  </si>
  <si>
    <t>S107</t>
  </si>
  <si>
    <t>SUM('B2'!S89,'B2'!S107)='B2'!S109</t>
  </si>
  <si>
    <t>SUM(S89,S107)</t>
  </si>
  <si>
    <t>S109</t>
  </si>
  <si>
    <t>SUM('B2'!S60,'B2'!S76,'B2'!S105)='B2'!S113</t>
  </si>
  <si>
    <t>SUM(S60,S76,S105)</t>
  </si>
  <si>
    <t>S113</t>
  </si>
  <si>
    <t>SUM('B2'!S61,'B2'!S106)='B2'!S114</t>
  </si>
  <si>
    <t>SUM(S61,S106)</t>
  </si>
  <si>
    <t>S114</t>
  </si>
  <si>
    <t>SUM('B2'!S62,'B2'!S76,'B2'!S107)='B2'!S115</t>
  </si>
  <si>
    <t>SUM(S62,S76,S107)</t>
  </si>
  <si>
    <t>S115</t>
  </si>
  <si>
    <t>SUM('B2'!S89,'B2'!S115)='B2'!S117</t>
  </si>
  <si>
    <t>SUM(S89,S115)</t>
  </si>
  <si>
    <t>S117</t>
  </si>
  <si>
    <t>SUM('B2'!V15,'B2'!V16)='B2'!V17</t>
  </si>
  <si>
    <t>SUM(V15,V16)</t>
  </si>
  <si>
    <t>SUM('B2'!V20,'B2'!V21)='B2'!V22</t>
  </si>
  <si>
    <t>SUM(V20,V21)</t>
  </si>
  <si>
    <t>V22</t>
  </si>
  <si>
    <t>SUM('B2'!V24,'B2'!V25)='B2'!V26</t>
  </si>
  <si>
    <t>SUM(V24,V25)</t>
  </si>
  <si>
    <t>V26</t>
  </si>
  <si>
    <t>SUM('B2'!V17,'B2'!V22,'B2'!V26)='B2'!V28</t>
  </si>
  <si>
    <t>SUM(V17,V22,V26)</t>
  </si>
  <si>
    <t>V28</t>
  </si>
  <si>
    <t>SUM('B2'!V32,'B2'!V33)='B2'!V34</t>
  </si>
  <si>
    <t>SUM(V32,V33)</t>
  </si>
  <si>
    <t>SUM('B2'!V39,'B2'!V40)='B2'!V41</t>
  </si>
  <si>
    <t>SUM(V39,V40)</t>
  </si>
  <si>
    <t>V41</t>
  </si>
  <si>
    <t>SUM('B2'!V34,'B2'!V37,'B2'!V41)='B2'!V43</t>
  </si>
  <si>
    <t>SUM(V34,V37,V41)</t>
  </si>
  <si>
    <t>V43</t>
  </si>
  <si>
    <t>SUM('B2'!V47,'B2'!V48)='B2'!V49</t>
  </si>
  <si>
    <t>SUM(V47,V48)</t>
  </si>
  <si>
    <t>SUM('B2'!V52,'B2'!V53)='B2'!V54</t>
  </si>
  <si>
    <t>SUM(V52,V53)</t>
  </si>
  <si>
    <t>V54</t>
  </si>
  <si>
    <t>SUM('B2'!V49,'B2'!V54)='B2'!V56</t>
  </si>
  <si>
    <t>SUM(V49,V54)</t>
  </si>
  <si>
    <t>V56</t>
  </si>
  <si>
    <t>SUM('B2'!V15,'B2'!V32,'B2'!V47)='B2'!V60</t>
  </si>
  <si>
    <t>SUM(V15,V32,V47)</t>
  </si>
  <si>
    <t>V60</t>
  </si>
  <si>
    <t>SUM('B2'!V16,'B2'!V33,'B2'!V48)='B2'!V61</t>
  </si>
  <si>
    <t>SUM(V16,V33,V48)</t>
  </si>
  <si>
    <t>V61</t>
  </si>
  <si>
    <t>SUM('B2'!V17,'B2'!V34,'B2'!V49)='B2'!V62</t>
  </si>
  <si>
    <t>SUM(V17,V34,V49)</t>
  </si>
  <si>
    <t>SUM('B2'!V18,'B2'!V35,'B2'!V50)='B2'!V63</t>
  </si>
  <si>
    <t>SUM(V18,V35,V50)</t>
  </si>
  <si>
    <t>SUM('B2'!V24,'B2'!V39,'B2'!V52)='B2'!V65</t>
  </si>
  <si>
    <t>SUM(V24,V39,V52)</t>
  </si>
  <si>
    <t>V65</t>
  </si>
  <si>
    <t>SUM('B2'!V25,'B2'!V40,'B2'!V53)='B2'!V66</t>
  </si>
  <si>
    <t>SUM(V25,V40,V53)</t>
  </si>
  <si>
    <t>V66</t>
  </si>
  <si>
    <t>SUM('B2'!V26,'B2'!V41,'B2'!V54)='B2'!V67</t>
  </si>
  <si>
    <t>SUM(V26,V41,V54)</t>
  </si>
  <si>
    <t>V67</t>
  </si>
  <si>
    <t>SUM('B2'!V62,'B2'!V67)='B2'!V69</t>
  </si>
  <si>
    <t>SUM(V62,V67)</t>
  </si>
  <si>
    <t>V69</t>
  </si>
  <si>
    <t>SUM('B2'!V76,'B2'!V78)='B2'!V80</t>
  </si>
  <si>
    <t>SUM(V76,V78)</t>
  </si>
  <si>
    <t>V80</t>
  </si>
  <si>
    <t>SUM('B2'!V85,'B2'!V86)='B2'!V87</t>
  </si>
  <si>
    <t>SUM(V85,V86)</t>
  </si>
  <si>
    <t>V87</t>
  </si>
  <si>
    <t>SUM('B2'!V87,'B2'!V89)='B2'!V91</t>
  </si>
  <si>
    <t>SUM(V87,V89)</t>
  </si>
  <si>
    <t>V91</t>
  </si>
  <si>
    <t>SUM('B2'!V95,'B2'!V96)='B2'!V97</t>
  </si>
  <si>
    <t>SUM(V95,V96)</t>
  </si>
  <si>
    <t>V97</t>
  </si>
  <si>
    <t>SUM('B2'!V97,'B2'!V99)='B2'!V101</t>
  </si>
  <si>
    <t>SUM(V97,V99)</t>
  </si>
  <si>
    <t>V101</t>
  </si>
  <si>
    <t>SUM('B2'!V85,'B2'!V95)='B2'!V105</t>
  </si>
  <si>
    <t>SUM(V85,V95)</t>
  </si>
  <si>
    <t>V105</t>
  </si>
  <si>
    <t>SUM('B2'!V86,'B2'!V96)='B2'!V106</t>
  </si>
  <si>
    <t>SUM(V86,V96)</t>
  </si>
  <si>
    <t>V106</t>
  </si>
  <si>
    <t>SUM('B2'!V105,'B2'!V106)='B2'!V107</t>
  </si>
  <si>
    <t>SUM(V105,V106)</t>
  </si>
  <si>
    <t>V107</t>
  </si>
  <si>
    <t>SUM('B2'!V89,'B2'!V107)='B2'!V109</t>
  </si>
  <si>
    <t>SUM(V89,V107)</t>
  </si>
  <si>
    <t>V109</t>
  </si>
  <si>
    <t>SUM('B2'!V60,'B2'!V76,'B2'!V105)='B2'!V113</t>
  </si>
  <si>
    <t>SUM(V60,V76,V105)</t>
  </si>
  <si>
    <t>V113</t>
  </si>
  <si>
    <t>SUM('B2'!V61,'B2'!V106)='B2'!V114</t>
  </si>
  <si>
    <t>SUM(V61,V106)</t>
  </si>
  <si>
    <t>V114</t>
  </si>
  <si>
    <t>SUM('B2'!V62,'B2'!V76,'B2'!V107)='B2'!V115</t>
  </si>
  <si>
    <t>SUM(V62,V76,V107)</t>
  </si>
  <si>
    <t>V115</t>
  </si>
  <si>
    <t>SUM('B2'!V89,'B2'!V115)='B2'!V117</t>
  </si>
  <si>
    <t>SUM(V89,V115)</t>
  </si>
  <si>
    <t>V117</t>
  </si>
  <si>
    <t>SUM('B2'!S15,'B2'!V15)='B2'!Y15</t>
  </si>
  <si>
    <t>SUM(S15,V15)</t>
  </si>
  <si>
    <t>SUM('B2'!S16,'B2'!V16)='B2'!Y16</t>
  </si>
  <si>
    <t>SUM(S16,V16)</t>
  </si>
  <si>
    <t>Y16</t>
  </si>
  <si>
    <t>SUM('B2'!Y15,'B2'!Y16)='B2'!Y17</t>
  </si>
  <si>
    <t>SUM(Y15,Y16)</t>
  </si>
  <si>
    <t>SUM('B2'!S18,'B2'!V18)='B2'!Y18</t>
  </si>
  <si>
    <t>SUM(S18,V18)</t>
  </si>
  <si>
    <t>SUM('B2'!S20,'B2'!V20)='B2'!Y20</t>
  </si>
  <si>
    <t>SUM(S20,V20)</t>
  </si>
  <si>
    <t>Y20</t>
  </si>
  <si>
    <t>SUM('B2'!S21,'B2'!V21)='B2'!Y21</t>
  </si>
  <si>
    <t>SUM(S21,V21)</t>
  </si>
  <si>
    <t>Y21</t>
  </si>
  <si>
    <t>SUM('B2'!Y20,'B2'!Y21)='B2'!Y22</t>
  </si>
  <si>
    <t>SUM(Y20,Y21)</t>
  </si>
  <si>
    <t>Y22</t>
  </si>
  <si>
    <t>SUM('B2'!S24,'B2'!V24)='B2'!Y24</t>
  </si>
  <si>
    <t>SUM(S24,V24)</t>
  </si>
  <si>
    <t>Y24</t>
  </si>
  <si>
    <t>SUM('B2'!S25,'B2'!V25)='B2'!Y25</t>
  </si>
  <si>
    <t>SUM(S25,V25)</t>
  </si>
  <si>
    <t>Y25</t>
  </si>
  <si>
    <t>SUM('B2'!Y24,'B2'!Y25)='B2'!Y26</t>
  </si>
  <si>
    <t>SUM(Y24,Y25)</t>
  </si>
  <si>
    <t>Y26</t>
  </si>
  <si>
    <t>SUM('B2'!Y17,'B2'!Y22,'B2'!Y26)='B2'!Y28</t>
  </si>
  <si>
    <t>SUM(Y17,Y22,Y26)</t>
  </si>
  <si>
    <t>Y28</t>
  </si>
  <si>
    <t>SUM('B2'!S32,'B2'!V32)='B2'!Y32</t>
  </si>
  <si>
    <t>SUM(S32,V32)</t>
  </si>
  <si>
    <t>Y32</t>
  </si>
  <si>
    <t>SUM('B2'!S33,'B2'!V33)='B2'!Y33</t>
  </si>
  <si>
    <t>SUM(S33,V33)</t>
  </si>
  <si>
    <t>SUM('B2'!Y32,'B2'!Y33)='B2'!Y34</t>
  </si>
  <si>
    <t>SUM(Y32,Y33)</t>
  </si>
  <si>
    <t>SUM('B2'!S35,'B2'!V35)='B2'!Y35</t>
  </si>
  <si>
    <t>SUM(S35,V35)</t>
  </si>
  <si>
    <t>SUM('B2'!S37,'B2'!V37)='B2'!Y37</t>
  </si>
  <si>
    <t>SUM(S37,V37)</t>
  </si>
  <si>
    <t>Y37</t>
  </si>
  <si>
    <t>SUM('B2'!S39,'B2'!V39)='B2'!Y39</t>
  </si>
  <si>
    <t>SUM(S39,V39)</t>
  </si>
  <si>
    <t>Y39</t>
  </si>
  <si>
    <t>SUM('B2'!S40,'B2'!V40)='B2'!Y40</t>
  </si>
  <si>
    <t>SUM(S40,V40)</t>
  </si>
  <si>
    <t>Y40</t>
  </si>
  <si>
    <t>SUM('B2'!Y39,'B2'!Y40)='B2'!Y41</t>
  </si>
  <si>
    <t>SUM(Y39,Y40)</t>
  </si>
  <si>
    <t>Y41</t>
  </si>
  <si>
    <t>SUM('B2'!Y34,'B2'!Y37,'B2'!Y41)='B2'!Y43</t>
  </si>
  <si>
    <t>SUM(Y34,Y37,Y41)</t>
  </si>
  <si>
    <t>Y43</t>
  </si>
  <si>
    <t>SUM('B2'!S47,'B2'!V47)='B2'!Y47</t>
  </si>
  <si>
    <t>SUM(S47,V47)</t>
  </si>
  <si>
    <t>Y47</t>
  </si>
  <si>
    <t>SUM('B2'!S48,'B2'!V48)='B2'!Y48</t>
  </si>
  <si>
    <t>SUM(S48,V48)</t>
  </si>
  <si>
    <t>Y48</t>
  </si>
  <si>
    <t>SUM('B2'!Y47,'B2'!Y48)='B2'!Y49</t>
  </si>
  <si>
    <t>SUM(Y47,Y48)</t>
  </si>
  <si>
    <t>SUM('B2'!S50,'B2'!V50)='B2'!Y50</t>
  </si>
  <si>
    <t>SUM(S50,V50)</t>
  </si>
  <si>
    <t>SUM('B2'!S52,'B2'!V52)='B2'!Y52</t>
  </si>
  <si>
    <t>SUM(S52,V52)</t>
  </si>
  <si>
    <t>Y52</t>
  </si>
  <si>
    <t>SUM('B2'!S53,'B2'!V53)='B2'!Y53</t>
  </si>
  <si>
    <t>SUM(S53,V53)</t>
  </si>
  <si>
    <t>SUM('B2'!Y52,'B2'!Y53)='B2'!Y54</t>
  </si>
  <si>
    <t>SUM(Y52,Y53)</t>
  </si>
  <si>
    <t>Y54</t>
  </si>
  <si>
    <t>SUM('B2'!Y49,'B2'!Y54)='B2'!Y56</t>
  </si>
  <si>
    <t>SUM(Y49,Y54)</t>
  </si>
  <si>
    <t>Y56</t>
  </si>
  <si>
    <t>SUM('B2'!Y15,'B2'!Y32,'B2'!Y47)='B2'!Y60</t>
  </si>
  <si>
    <t>SUM(Y15,Y32,Y47)</t>
  </si>
  <si>
    <t>Y60</t>
  </si>
  <si>
    <t>SUM('B2'!Y16,'B2'!Y33,'B2'!Y48)='B2'!Y61</t>
  </si>
  <si>
    <t>SUM(Y16,Y33,Y48)</t>
  </si>
  <si>
    <t>Y61</t>
  </si>
  <si>
    <t>SUM('B2'!Y17,'B2'!Y34,'B2'!Y49)='B2'!Y62</t>
  </si>
  <si>
    <t>SUM(Y17,Y34,Y49)</t>
  </si>
  <si>
    <t>SUM('B2'!Y18,'B2'!Y35,'B2'!Y50)='B2'!Y63</t>
  </si>
  <si>
    <t>SUM(Y18,Y35,Y50)</t>
  </si>
  <si>
    <t>SUM('B2'!Y24,'B2'!Y39,'B2'!Y52)='B2'!Y65</t>
  </si>
  <si>
    <t>SUM(Y24,Y39,Y52)</t>
  </si>
  <si>
    <t>Y65</t>
  </si>
  <si>
    <t>SUM('B2'!Y25,'B2'!Y40,'B2'!Y53)='B2'!Y66</t>
  </si>
  <si>
    <t>SUM(Y25,Y40,Y53)</t>
  </si>
  <si>
    <t>Y66</t>
  </si>
  <si>
    <t>SUM('B2'!Y26,'B2'!Y41,'B2'!Y54)='B2'!Y67</t>
  </si>
  <si>
    <t>SUM(Y26,Y41,Y54)</t>
  </si>
  <si>
    <t>Y67</t>
  </si>
  <si>
    <t>SUM('B2'!Y62,'B2'!Y67)='B2'!Y69</t>
  </si>
  <si>
    <t>SUM(Y62,Y67)</t>
  </si>
  <si>
    <t>Y69</t>
  </si>
  <si>
    <t>SUM('B2'!S72,'B2'!V72)='B2'!Y72</t>
  </si>
  <si>
    <t>SUM(S72,V72)</t>
  </si>
  <si>
    <t>Y72</t>
  </si>
  <si>
    <t>SUM('B2'!S76,'B2'!V76)='B2'!Y76</t>
  </si>
  <si>
    <t>SUM(S76,V76)</t>
  </si>
  <si>
    <t>Y76</t>
  </si>
  <si>
    <t>SUM('B2'!S78,'B2'!V78)='B2'!Y78</t>
  </si>
  <si>
    <t>SUM(S78,V78)</t>
  </si>
  <si>
    <t>Y78</t>
  </si>
  <si>
    <t>SUM('B2'!Y76,'B2'!Y78)='B2'!Y80</t>
  </si>
  <si>
    <t>SUM(Y76,Y78)</t>
  </si>
  <si>
    <t>Y80</t>
  </si>
  <si>
    <t>SUM('B2'!S85,'B2'!V85)='B2'!Y85</t>
  </si>
  <si>
    <t>SUM(S85,V85)</t>
  </si>
  <si>
    <t>Y85</t>
  </si>
  <si>
    <t>SUM('B2'!S86,'B2'!V86)='B2'!Y86</t>
  </si>
  <si>
    <t>SUM(S86,V86)</t>
  </si>
  <si>
    <t>Y86</t>
  </si>
  <si>
    <t>SUM('B2'!Y85,'B2'!Y86)='B2'!Y87</t>
  </si>
  <si>
    <t>SUM(Y85,Y86)</t>
  </si>
  <si>
    <t>Y87</t>
  </si>
  <si>
    <t>SUM('B2'!S89,'B2'!V89)='B2'!Y89</t>
  </si>
  <si>
    <t>SUM(S89,V89)</t>
  </si>
  <si>
    <t>Y89</t>
  </si>
  <si>
    <t>SUM('B2'!Y87,'B2'!Y89)='B2'!Y91</t>
  </si>
  <si>
    <t>SUM(Y87,Y89)</t>
  </si>
  <si>
    <t>Y91</t>
  </si>
  <si>
    <t>SUM('B2'!S95,'B2'!V95)='B2'!Y95</t>
  </si>
  <si>
    <t>SUM(S95,V95)</t>
  </si>
  <si>
    <t>Y95</t>
  </si>
  <si>
    <t>SUM('B2'!S96,'B2'!V96)='B2'!Y96</t>
  </si>
  <si>
    <t>SUM(S96,V96)</t>
  </si>
  <si>
    <t>Y96</t>
  </si>
  <si>
    <t>SUM('B2'!Y95,'B2'!Y96)='B2'!Y97</t>
  </si>
  <si>
    <t>SUM(Y95,Y96)</t>
  </si>
  <si>
    <t>Y97</t>
  </si>
  <si>
    <t>SUM('B2'!S99,'B2'!V99)='B2'!Y99</t>
  </si>
  <si>
    <t>SUM(S99,V99)</t>
  </si>
  <si>
    <t>Y99</t>
  </si>
  <si>
    <t>SUM('B2'!Y97,'B2'!Y99)='B2'!Y101</t>
  </si>
  <si>
    <t>SUM(Y97,Y99)</t>
  </si>
  <si>
    <t>Y101</t>
  </si>
  <si>
    <t>SUM('B2'!Y85,'B2'!Y95)='B2'!Y105</t>
  </si>
  <si>
    <t>SUM(Y85,Y95)</t>
  </si>
  <si>
    <t>Y105</t>
  </si>
  <si>
    <t>SUM('B2'!Y86,'B2'!Y96)='B2'!Y106</t>
  </si>
  <si>
    <t>SUM(Y86,Y96)</t>
  </si>
  <si>
    <t>Y106</t>
  </si>
  <si>
    <t>SUM('B2'!Y105,'B2'!Y106)='B2'!Y107</t>
  </si>
  <si>
    <t>SUM(Y105,Y106)</t>
  </si>
  <si>
    <t>Y107</t>
  </si>
  <si>
    <t>SUM('B2'!Y89,'B2'!Y107)='B2'!Y109</t>
  </si>
  <si>
    <t>SUM(Y89,Y107)</t>
  </si>
  <si>
    <t>Y109</t>
  </si>
  <si>
    <t>SUM('B2'!Y60,'B2'!Y76,'B2'!Y105)='B2'!Y113</t>
  </si>
  <si>
    <t>SUM(Y60,Y76,Y105)</t>
  </si>
  <si>
    <t>Y113</t>
  </si>
  <si>
    <t>SUM('B2'!Y61,'B2'!Y106)='B2'!Y114</t>
  </si>
  <si>
    <t>SUM(Y61,Y106)</t>
  </si>
  <si>
    <t>Y114</t>
  </si>
  <si>
    <t>SUM('B2'!Y62,'B2'!Y76,'B2'!Y107)='B2'!Y115</t>
  </si>
  <si>
    <t>SUM(Y62,Y76,Y107)</t>
  </si>
  <si>
    <t>Y115</t>
  </si>
  <si>
    <t>SUM('B2'!Y89,'B2'!Y115)='B2'!Y117</t>
  </si>
  <si>
    <t>SUM(Y89,Y115)</t>
  </si>
  <si>
    <t>Y117</t>
  </si>
  <si>
    <t>SUM('B2'!AB15,'B2'!AB16)='B2'!AB17</t>
  </si>
  <si>
    <t>SUM(AB15,AB16)</t>
  </si>
  <si>
    <t>SUM('B2'!AB20,'B2'!AB21)='B2'!AB22</t>
  </si>
  <si>
    <t>SUM(AB20,AB21)</t>
  </si>
  <si>
    <t>AB22</t>
  </si>
  <si>
    <t>SUM('B2'!AB24,'B2'!AB25)='B2'!AB26</t>
  </si>
  <si>
    <t>SUM(AB24,AB25)</t>
  </si>
  <si>
    <t>AB26</t>
  </si>
  <si>
    <t>SUM('B2'!AB17,'B2'!AB22,'B2'!AB26)='B2'!AB28</t>
  </si>
  <si>
    <t>SUM(AB17,AB22,AB26)</t>
  </si>
  <si>
    <t>AB28</t>
  </si>
  <si>
    <t>SUM('B2'!AB32,'B2'!AB33)='B2'!AB34</t>
  </si>
  <si>
    <t>SUM(AB32,AB33)</t>
  </si>
  <si>
    <t>SUM('B2'!AB39,'B2'!AB40)='B2'!AB41</t>
  </si>
  <si>
    <t>SUM(AB39,AB40)</t>
  </si>
  <si>
    <t>AB41</t>
  </si>
  <si>
    <t>SUM('B2'!AB34,'B2'!AB37,'B2'!AB41)='B2'!AB43</t>
  </si>
  <si>
    <t>SUM(AB34,AB37,AB41)</t>
  </si>
  <si>
    <t>AB43</t>
  </si>
  <si>
    <t>SUM('B2'!AB47,'B2'!AB48)='B2'!AB49</t>
  </si>
  <si>
    <t>SUM(AB47,AB48)</t>
  </si>
  <si>
    <t>SUM('B2'!AB52,'B2'!AB53)='B2'!AB54</t>
  </si>
  <si>
    <t>SUM(AB52,AB53)</t>
  </si>
  <si>
    <t>AB54</t>
  </si>
  <si>
    <t>SUM('B2'!AB49,'B2'!AB54)='B2'!AB56</t>
  </si>
  <si>
    <t>SUM(AB49,AB54)</t>
  </si>
  <si>
    <t>AB56</t>
  </si>
  <si>
    <t>SUM('B2'!AB15,'B2'!AB32,'B2'!AB47)='B2'!AB60</t>
  </si>
  <si>
    <t>SUM(AB15,AB32,AB47)</t>
  </si>
  <si>
    <t>AB60</t>
  </si>
  <si>
    <t>SUM('B2'!AB16,'B2'!AB33,'B2'!AB48)='B2'!AB61</t>
  </si>
  <si>
    <t>SUM(AB16,AB33,AB48)</t>
  </si>
  <si>
    <t>AB61</t>
  </si>
  <si>
    <t>SUM('B2'!AB17,'B2'!AB34,'B2'!AB49)='B2'!AB62</t>
  </si>
  <si>
    <t>SUM(AB17,AB34,AB49)</t>
  </si>
  <si>
    <t>SUM('B2'!AB18,'B2'!AB35,'B2'!AB50)='B2'!AB63</t>
  </si>
  <si>
    <t>SUM(AB18,AB35,AB50)</t>
  </si>
  <si>
    <t>SUM('B2'!AB24,'B2'!AB39,'B2'!AB52)='B2'!AB65</t>
  </si>
  <si>
    <t>SUM(AB24,AB39,AB52)</t>
  </si>
  <si>
    <t>AB65</t>
  </si>
  <si>
    <t>SUM('B2'!AB25,'B2'!AB40,'B2'!AB53)='B2'!AB66</t>
  </si>
  <si>
    <t>SUM(AB25,AB40,AB53)</t>
  </si>
  <si>
    <t>AB66</t>
  </si>
  <si>
    <t>SUM('B2'!AB26,'B2'!AB41,'B2'!AB54)='B2'!AB67</t>
  </si>
  <si>
    <t>SUM(AB26,AB41,AB54)</t>
  </si>
  <si>
    <t>AB67</t>
  </si>
  <si>
    <t>SUM('B2'!AB62,'B2'!AB67)='B2'!AB69</t>
  </si>
  <si>
    <t>SUM(AB62,AB67)</t>
  </si>
  <si>
    <t>AB69</t>
  </si>
  <si>
    <t>SUM('B2'!AB76,'B2'!AB78)='B2'!AB80</t>
  </si>
  <si>
    <t>SUM(AB76,AB78)</t>
  </si>
  <si>
    <t>AB80</t>
  </si>
  <si>
    <t>SUM('B2'!AB85,'B2'!AB86)='B2'!AB87</t>
  </si>
  <si>
    <t>SUM(AB85,AB86)</t>
  </si>
  <si>
    <t>AB87</t>
  </si>
  <si>
    <t>SUM('B2'!AB87,'B2'!AB89)='B2'!AB91</t>
  </si>
  <si>
    <t>SUM(AB87,AB89)</t>
  </si>
  <si>
    <t>AB91</t>
  </si>
  <si>
    <t>SUM('B2'!AB95,'B2'!AB96)='B2'!AB97</t>
  </si>
  <si>
    <t>SUM(AB95,AB96)</t>
  </si>
  <si>
    <t>AB97</t>
  </si>
  <si>
    <t>SUM('B2'!AB97,'B2'!AB99)='B2'!AB101</t>
  </si>
  <si>
    <t>SUM(AB97,AB99)</t>
  </si>
  <si>
    <t>AB101</t>
  </si>
  <si>
    <t>SUM('B2'!AB85,'B2'!AB95)='B2'!AB105</t>
  </si>
  <si>
    <t>SUM(AB85,AB95)</t>
  </si>
  <si>
    <t>AB105</t>
  </si>
  <si>
    <t>SUM('B2'!AB86,'B2'!AB96)='B2'!AB106</t>
  </si>
  <si>
    <t>SUM(AB86,AB96)</t>
  </si>
  <si>
    <t>AB106</t>
  </si>
  <si>
    <t>SUM('B2'!AB105,'B2'!AB106)='B2'!AB107</t>
  </si>
  <si>
    <t>SUM(AB105,AB106)</t>
  </si>
  <si>
    <t>AB107</t>
  </si>
  <si>
    <t>SUM('B2'!AB89,'B2'!AB107)='B2'!AB109</t>
  </si>
  <si>
    <t>SUM(AB89,AB107)</t>
  </si>
  <si>
    <t>AB109</t>
  </si>
  <si>
    <t>SUM('B2'!AB60,'B2'!AB76,'B2'!AB105)='B2'!AB113</t>
  </si>
  <si>
    <t>SUM(AB60,AB76,AB105)</t>
  </si>
  <si>
    <t>AB113</t>
  </si>
  <si>
    <t>SUM('B2'!AB61,'B2'!AB106)='B2'!AB114</t>
  </si>
  <si>
    <t>SUM(AB61,AB106)</t>
  </si>
  <si>
    <t>AB114</t>
  </si>
  <si>
    <t>SUM('B2'!AB62,'B2'!AB76,'B2'!AB107)='B2'!AB115</t>
  </si>
  <si>
    <t>SUM(AB62,AB76,AB107)</t>
  </si>
  <si>
    <t>AB115</t>
  </si>
  <si>
    <t>SUM('B2'!AB89,'B2'!AB115)='B2'!AB117</t>
  </si>
  <si>
    <t>SUM(AB89,AB115)</t>
  </si>
  <si>
    <t>AB117</t>
  </si>
  <si>
    <t>SUM('B2'!AE15,'B2'!AE16)='B2'!AE17</t>
  </si>
  <si>
    <t>SUM(AE15,AE16)</t>
  </si>
  <si>
    <t>SUM('B2'!AE20,'B2'!AE21)='B2'!AE22</t>
  </si>
  <si>
    <t>SUM(AE20,AE21)</t>
  </si>
  <si>
    <t>AE22</t>
  </si>
  <si>
    <t>SUM('B2'!AE24,'B2'!AE25)='B2'!AE26</t>
  </si>
  <si>
    <t>SUM(AE24,AE25)</t>
  </si>
  <si>
    <t>AE26</t>
  </si>
  <si>
    <t>SUM('B2'!AE17,'B2'!AE22,'B2'!AE26)='B2'!AE28</t>
  </si>
  <si>
    <t>SUM(AE17,AE22,AE26)</t>
  </si>
  <si>
    <t>AE28</t>
  </si>
  <si>
    <t>SUM('B2'!AE32,'B2'!AE33)='B2'!AE34</t>
  </si>
  <si>
    <t>SUM(AE32,AE33)</t>
  </si>
  <si>
    <t>SUM('B2'!AE39,'B2'!AE40)='B2'!AE41</t>
  </si>
  <si>
    <t>SUM(AE39,AE40)</t>
  </si>
  <si>
    <t>AE41</t>
  </si>
  <si>
    <t>SUM('B2'!AE34,'B2'!AE37,'B2'!AE41)='B2'!AE43</t>
  </si>
  <si>
    <t>SUM(AE34,AE37,AE41)</t>
  </si>
  <si>
    <t>AE43</t>
  </si>
  <si>
    <t>SUM('B2'!AE47,'B2'!AE48)='B2'!AE49</t>
  </si>
  <si>
    <t>SUM(AE47,AE48)</t>
  </si>
  <si>
    <t>SUM('B2'!AE52,'B2'!AE53)='B2'!AE54</t>
  </si>
  <si>
    <t>SUM(AE52,AE53)</t>
  </si>
  <si>
    <t>AE54</t>
  </si>
  <si>
    <t>SUM('B2'!AE49,'B2'!AE54)='B2'!AE56</t>
  </si>
  <si>
    <t>SUM(AE49,AE54)</t>
  </si>
  <si>
    <t>AE56</t>
  </si>
  <si>
    <t>SUM('B2'!AE15,'B2'!AE32,'B2'!AE47)='B2'!AE60</t>
  </si>
  <si>
    <t>SUM(AE15,AE32,AE47)</t>
  </si>
  <si>
    <t>AE60</t>
  </si>
  <si>
    <t>SUM('B2'!AE16,'B2'!AE33,'B2'!AE48)='B2'!AE61</t>
  </si>
  <si>
    <t>SUM(AE16,AE33,AE48)</t>
  </si>
  <si>
    <t>AE61</t>
  </si>
  <si>
    <t>SUM('B2'!AE17,'B2'!AE34,'B2'!AE49)='B2'!AE62</t>
  </si>
  <si>
    <t>SUM(AE17,AE34,AE49)</t>
  </si>
  <si>
    <t>SUM('B2'!AE18,'B2'!AE35,'B2'!AE50)='B2'!AE63</t>
  </si>
  <si>
    <t>SUM(AE18,AE35,AE50)</t>
  </si>
  <si>
    <t>SUM('B2'!AE24,'B2'!AE39,'B2'!AE52)='B2'!AE65</t>
  </si>
  <si>
    <t>SUM(AE24,AE39,AE52)</t>
  </si>
  <si>
    <t>AE65</t>
  </si>
  <si>
    <t>SUM('B2'!AE25,'B2'!AE40,'B2'!AE53)='B2'!AE66</t>
  </si>
  <si>
    <t>SUM(AE25,AE40,AE53)</t>
  </si>
  <si>
    <t>AE66</t>
  </si>
  <si>
    <t>SUM('B2'!AE26,'B2'!AE41,'B2'!AE54)='B2'!AE67</t>
  </si>
  <si>
    <t>SUM(AE26,AE41,AE54)</t>
  </si>
  <si>
    <t>AE67</t>
  </si>
  <si>
    <t>SUM('B2'!AE62,'B2'!AE67)='B2'!AE69</t>
  </si>
  <si>
    <t>SUM(AE62,AE67)</t>
  </si>
  <si>
    <t>AE69</t>
  </si>
  <si>
    <t>SUM('B2'!AE76,'B2'!AE78)='B2'!AE80</t>
  </si>
  <si>
    <t>SUM(AE76,AE78)</t>
  </si>
  <si>
    <t>AE80</t>
  </si>
  <si>
    <t>SUM('B2'!AE85,'B2'!AE86)='B2'!AE87</t>
  </si>
  <si>
    <t>SUM(AE85,AE86)</t>
  </si>
  <si>
    <t>AE87</t>
  </si>
  <si>
    <t>SUM('B2'!AE87,'B2'!AE89)='B2'!AE91</t>
  </si>
  <si>
    <t>SUM(AE87,AE89)</t>
  </si>
  <si>
    <t>AE91</t>
  </si>
  <si>
    <t>SUM('B2'!AE95,'B2'!AE96)='B2'!AE97</t>
  </si>
  <si>
    <t>SUM(AE95,AE96)</t>
  </si>
  <si>
    <t>AE97</t>
  </si>
  <si>
    <t>SUM('B2'!AE97,'B2'!AE99)='B2'!AE101</t>
  </si>
  <si>
    <t>SUM(AE97,AE99)</t>
  </si>
  <si>
    <t>AE101</t>
  </si>
  <si>
    <t>SUM('B2'!AE85,'B2'!AE95)='B2'!AE105</t>
  </si>
  <si>
    <t>SUM(AE85,AE95)</t>
  </si>
  <si>
    <t>AE105</t>
  </si>
  <si>
    <t>SUM('B2'!AE86,'B2'!AE96)='B2'!AE106</t>
  </si>
  <si>
    <t>SUM(AE86,AE96)</t>
  </si>
  <si>
    <t>AE106</t>
  </si>
  <si>
    <t>SUM('B2'!AE105,'B2'!AE106)='B2'!AE107</t>
  </si>
  <si>
    <t>SUM(AE105,AE106)</t>
  </si>
  <si>
    <t>AE107</t>
  </si>
  <si>
    <t>SUM('B2'!AE89,'B2'!AE107)='B2'!AE109</t>
  </si>
  <si>
    <t>SUM(AE89,AE107)</t>
  </si>
  <si>
    <t>AE109</t>
  </si>
  <si>
    <t>SUM('B2'!AE60,'B2'!AE76,'B2'!AE105)='B2'!AE113</t>
  </si>
  <si>
    <t>SUM(AE60,AE76,AE105)</t>
  </si>
  <si>
    <t>AE113</t>
  </si>
  <si>
    <t>SUM('B2'!AE61,'B2'!AE106)='B2'!AE114</t>
  </si>
  <si>
    <t>SUM(AE61,AE106)</t>
  </si>
  <si>
    <t>AE114</t>
  </si>
  <si>
    <t>SUM('B2'!AE62,'B2'!AE76,'B2'!AE107)='B2'!AE115</t>
  </si>
  <si>
    <t>SUM(AE62,AE76,AE107)</t>
  </si>
  <si>
    <t>AE115</t>
  </si>
  <si>
    <t>SUM('B2'!AE89,'B2'!AE115)='B2'!AE117</t>
  </si>
  <si>
    <t>SUM(AE89,AE115)</t>
  </si>
  <si>
    <t>AE117</t>
  </si>
  <si>
    <t>SUM('B2'!AH15,'B2'!AH16)='B2'!AH17</t>
  </si>
  <si>
    <t>SUM(AH15,AH16)</t>
  </si>
  <si>
    <t>SUM('B2'!AH20,'B2'!AH21)='B2'!AH22</t>
  </si>
  <si>
    <t>SUM(AH20,AH21)</t>
  </si>
  <si>
    <t>AH22</t>
  </si>
  <si>
    <t>SUM('B2'!AH24,'B2'!AH25)='B2'!AH26</t>
  </si>
  <si>
    <t>SUM(AH24,AH25)</t>
  </si>
  <si>
    <t>AH26</t>
  </si>
  <si>
    <t>SUM('B2'!AH17,'B2'!AH22,'B2'!AH26)='B2'!AH28</t>
  </si>
  <si>
    <t>SUM(AH17,AH22,AH26)</t>
  </si>
  <si>
    <t>AH28</t>
  </si>
  <si>
    <t>SUM('B2'!AH32,'B2'!AH33)='B2'!AH34</t>
  </si>
  <si>
    <t>SUM(AH32,AH33)</t>
  </si>
  <si>
    <t>SUM('B2'!AH39,'B2'!AH40)='B2'!AH41</t>
  </si>
  <si>
    <t>SUM(AH39,AH40)</t>
  </si>
  <si>
    <t>AH41</t>
  </si>
  <si>
    <t>SUM('B2'!AH34,'B2'!AH37,'B2'!AH41)='B2'!AH43</t>
  </si>
  <si>
    <t>SUM(AH34,AH37,AH41)</t>
  </si>
  <si>
    <t>AH43</t>
  </si>
  <si>
    <t>SUM('B2'!AH47,'B2'!AH48)='B2'!AH49</t>
  </si>
  <si>
    <t>SUM(AH47,AH48)</t>
  </si>
  <si>
    <t>SUM('B2'!AH52,'B2'!AH53)='B2'!AH54</t>
  </si>
  <si>
    <t>SUM(AH52,AH53)</t>
  </si>
  <si>
    <t>AH54</t>
  </si>
  <si>
    <t>SUM('B2'!AH49,'B2'!AH54)='B2'!AH56</t>
  </si>
  <si>
    <t>SUM(AH49,AH54)</t>
  </si>
  <si>
    <t>AH56</t>
  </si>
  <si>
    <t>SUM('B2'!AH15,'B2'!AH32,'B2'!AH47)='B2'!AH60</t>
  </si>
  <si>
    <t>SUM(AH15,AH32,AH47)</t>
  </si>
  <si>
    <t>AH60</t>
  </si>
  <si>
    <t>SUM('B2'!AH16,'B2'!AH33,'B2'!AH48)='B2'!AH61</t>
  </si>
  <si>
    <t>SUM(AH16,AH33,AH48)</t>
  </si>
  <si>
    <t>AH61</t>
  </si>
  <si>
    <t>SUM('B2'!AH17,'B2'!AH34,'B2'!AH49)='B2'!AH62</t>
  </si>
  <si>
    <t>SUM(AH17,AH34,AH49)</t>
  </si>
  <si>
    <t>SUM('B2'!AH18,'B2'!AH35,'B2'!AH50)='B2'!AH63</t>
  </si>
  <si>
    <t>SUM(AH18,AH35,AH50)</t>
  </si>
  <si>
    <t>SUM('B2'!AH24,'B2'!AH39,'B2'!AH52)='B2'!AH65</t>
  </si>
  <si>
    <t>SUM(AH24,AH39,AH52)</t>
  </si>
  <si>
    <t>AH65</t>
  </si>
  <si>
    <t>SUM('B2'!AH25,'B2'!AH40,'B2'!AH53)='B2'!AH66</t>
  </si>
  <si>
    <t>SUM(AH25,AH40,AH53)</t>
  </si>
  <si>
    <t>AH66</t>
  </si>
  <si>
    <t>SUM('B2'!AH26,'B2'!AH41,'B2'!AH54)='B2'!AH67</t>
  </si>
  <si>
    <t>SUM(AH26,AH41,AH54)</t>
  </si>
  <si>
    <t>AH67</t>
  </si>
  <si>
    <t>SUM('B2'!AH62,'B2'!AH67)='B2'!AH69</t>
  </si>
  <si>
    <t>SUM(AH62,AH67)</t>
  </si>
  <si>
    <t>AH69</t>
  </si>
  <si>
    <t>SUM('B2'!AH76,'B2'!AH78)='B2'!AH80</t>
  </si>
  <si>
    <t>SUM(AH76,AH78)</t>
  </si>
  <si>
    <t>AH80</t>
  </si>
  <si>
    <t>SUM('B2'!AH85,'B2'!AH86)='B2'!AH87</t>
  </si>
  <si>
    <t>SUM(AH85,AH86)</t>
  </si>
  <si>
    <t>AH87</t>
  </si>
  <si>
    <t>SUM('B2'!AH87,'B2'!AH89)='B2'!AH91</t>
  </si>
  <si>
    <t>SUM(AH87,AH89)</t>
  </si>
  <si>
    <t>AH91</t>
  </si>
  <si>
    <t>SUM('B2'!AH95,'B2'!AH96)='B2'!AH97</t>
  </si>
  <si>
    <t>SUM(AH95,AH96)</t>
  </si>
  <si>
    <t>AH97</t>
  </si>
  <si>
    <t>SUM('B2'!AH97,'B2'!AH99)='B2'!AH101</t>
  </si>
  <si>
    <t>SUM(AH97,AH99)</t>
  </si>
  <si>
    <t>AH101</t>
  </si>
  <si>
    <t>SUM('B2'!AH85,'B2'!AH95)='B2'!AH105</t>
  </si>
  <si>
    <t>SUM(AH85,AH95)</t>
  </si>
  <si>
    <t>AH105</t>
  </si>
  <si>
    <t>SUM('B2'!AH86,'B2'!AH96)='B2'!AH106</t>
  </si>
  <si>
    <t>SUM(AH86,AH96)</t>
  </si>
  <si>
    <t>AH106</t>
  </si>
  <si>
    <t>SUM('B2'!AH105,'B2'!AH106)='B2'!AH107</t>
  </si>
  <si>
    <t>SUM(AH105,AH106)</t>
  </si>
  <si>
    <t>AH107</t>
  </si>
  <si>
    <t>SUM('B2'!AH89,'B2'!AH107)='B2'!AH109</t>
  </si>
  <si>
    <t>SUM(AH89,AH107)</t>
  </si>
  <si>
    <t>AH109</t>
  </si>
  <si>
    <t>SUM('B2'!AH60,'B2'!AH76,'B2'!AH105)='B2'!AH113</t>
  </si>
  <si>
    <t>SUM(AH60,AH76,AH105)</t>
  </si>
  <si>
    <t>AH113</t>
  </si>
  <si>
    <t>SUM('B2'!AH61,'B2'!AH106)='B2'!AH114</t>
  </si>
  <si>
    <t>SUM(AH61,AH106)</t>
  </si>
  <si>
    <t>AH114</t>
  </si>
  <si>
    <t>SUM('B2'!AH62,'B2'!AH76,'B2'!AH107)='B2'!AH115</t>
  </si>
  <si>
    <t>SUM(AH62,AH76,AH107)</t>
  </si>
  <si>
    <t>AH115</t>
  </si>
  <si>
    <t>SUM('B2'!AH89,'B2'!AH115)='B2'!AH117</t>
  </si>
  <si>
    <t>SUM(AH89,AH115)</t>
  </si>
  <si>
    <t>AH117</t>
  </si>
  <si>
    <t>SUM('B2'!J15,'B2'!M15,'B2'!P15,'B2'!Y15,'B2'!AB15,'B2'!AE15,'B2'!AH15)='B2'!AK15</t>
  </si>
  <si>
    <t>SUM(J15,M15,P15,Y15,AB15,AE15,AH15)</t>
  </si>
  <si>
    <t>SUM('B2'!J16,'B2'!M16,'B2'!P16,'B2'!Y16,'B2'!AB16,'B2'!AE16,'B2'!AH16)='B2'!AK16</t>
  </si>
  <si>
    <t>SUM(J16,M16,P16,Y16,AB16,AE16,AH16)</t>
  </si>
  <si>
    <t>AK16</t>
  </si>
  <si>
    <t>SUM('B2'!AK15,'B2'!AK16)='B2'!AK17</t>
  </si>
  <si>
    <t>SUM(AK15,AK16)</t>
  </si>
  <si>
    <t>SUM('B2'!J18,'B2'!M18,'B2'!P18,'B2'!Y18,'B2'!AB18,'B2'!AE18,'B2'!AH18)='B2'!AK18</t>
  </si>
  <si>
    <t>SUM(J18,M18,P18,Y18,AB18,AE18,AH18)</t>
  </si>
  <si>
    <t>SUM('B2'!J20,'B2'!M20,'B2'!P20,'B2'!Y20,'B2'!AB20,'B2'!AE20,'B2'!AH20)='B2'!AK20</t>
  </si>
  <si>
    <t>SUM(J20,M20,P20,Y20,AB20,AE20,AH20)</t>
  </si>
  <si>
    <t>AK20</t>
  </si>
  <si>
    <t>SUM('B2'!J21,'B2'!M21,'B2'!P21,'B2'!Y21,'B2'!AB21,'B2'!AE21,'B2'!AH21)='B2'!AK21</t>
  </si>
  <si>
    <t>SUM(J21,M21,P21,Y21,AB21,AE21,AH21)</t>
  </si>
  <si>
    <t>AK21</t>
  </si>
  <si>
    <t>SUM('B2'!AK20,'B2'!AK21)='B2'!AK22</t>
  </si>
  <si>
    <t>SUM(AK20,AK21)</t>
  </si>
  <si>
    <t>AK22</t>
  </si>
  <si>
    <t>SUM('B2'!J24,'B2'!M24,'B2'!P24,'B2'!Y24,'B2'!AB24,'B2'!AE24,'B2'!AH24)='B2'!AK24</t>
  </si>
  <si>
    <t>SUM(J24,M24,P24,Y24,AB24,AE24,AH24)</t>
  </si>
  <si>
    <t>AK24</t>
  </si>
  <si>
    <t>SUM('B2'!J25,'B2'!M25,'B2'!P25,'B2'!Y25,'B2'!AB25,'B2'!AE25,'B2'!AH25)='B2'!AK25</t>
  </si>
  <si>
    <t>SUM(J25,M25,P25,Y25,AB25,AE25,AH25)</t>
  </si>
  <si>
    <t>AK25</t>
  </si>
  <si>
    <t>SUM('B2'!AK24,'B2'!AK25)='B2'!AK26</t>
  </si>
  <si>
    <t>SUM(AK24,AK25)</t>
  </si>
  <si>
    <t>AK26</t>
  </si>
  <si>
    <t>SUM('B2'!AK17,'B2'!AK22,'B2'!AK26)='B2'!AK28</t>
  </si>
  <si>
    <t>SUM(AK17,AK22,AK26)</t>
  </si>
  <si>
    <t>AK28</t>
  </si>
  <si>
    <t>SUM('B2'!J32,'B2'!M32,'B2'!P32,'B2'!Y32,'B2'!AB32,'B2'!AE32,'B2'!AH32)='B2'!AK32</t>
  </si>
  <si>
    <t>SUM(J32,M32,P32,Y32,AB32,AE32,AH32)</t>
  </si>
  <si>
    <t>AK32</t>
  </si>
  <si>
    <t>SUM('B2'!J33,'B2'!M33,'B2'!P33,'B2'!Y33,'B2'!AB33,'B2'!AE33,'B2'!AH33)='B2'!AK33</t>
  </si>
  <si>
    <t>SUM(J33,M33,P33,Y33,AB33,AE33,AH33)</t>
  </si>
  <si>
    <t>SUM('B2'!AK32,'B2'!AK33)='B2'!AK34</t>
  </si>
  <si>
    <t>SUM(AK32,AK33)</t>
  </si>
  <si>
    <t>AK34</t>
  </si>
  <si>
    <t>SUM('B2'!J35,'B2'!M35,'B2'!P35,'B2'!Y35,'B2'!AB35,'B2'!AE35,'B2'!AH35)='B2'!AK35</t>
  </si>
  <si>
    <t>SUM(J35,M35,P35,Y35,AB35,AE35,AH35)</t>
  </si>
  <si>
    <t>SUM('B2'!J37,'B2'!M37,'B2'!P37,'B2'!Y37,'B2'!AB37,'B2'!AE37,'B2'!AH37)='B2'!AK37</t>
  </si>
  <si>
    <t>SUM(J37,M37,P37,Y37,AB37,AE37,AH37)</t>
  </si>
  <si>
    <t>AK37</t>
  </si>
  <si>
    <t>SUM('B2'!J39,'B2'!M39,'B2'!P39,'B2'!Y39,'B2'!AB39,'B2'!AE39,'B2'!AH39)='B2'!AK39</t>
  </si>
  <si>
    <t>SUM(J39,M39,P39,Y39,AB39,AE39,AH39)</t>
  </si>
  <si>
    <t>AK39</t>
  </si>
  <si>
    <t>SUM('B2'!J40,'B2'!M40,'B2'!P40,'B2'!Y40,'B2'!AB40,'B2'!AE40,'B2'!AH40)='B2'!AK40</t>
  </si>
  <si>
    <t>SUM(J40,M40,P40,Y40,AB40,AE40,AH40)</t>
  </si>
  <si>
    <t>AK40</t>
  </si>
  <si>
    <t>SUM('B2'!AK39,'B2'!AK40)='B2'!AK41</t>
  </si>
  <si>
    <t>SUM(AK39,AK40)</t>
  </si>
  <si>
    <t>AK41</t>
  </si>
  <si>
    <t>SUM('B2'!AK34,'B2'!AK37,'B2'!AK41)='B2'!AK43</t>
  </si>
  <si>
    <t>SUM(AK34,AK37,AK41)</t>
  </si>
  <si>
    <t>AK43</t>
  </si>
  <si>
    <t>SUM('B2'!J47,'B2'!M47,'B2'!P47,'B2'!Y47,'B2'!AB47,'B2'!AE47,'B2'!AH47)='B2'!AK47</t>
  </si>
  <si>
    <t>SUM(J47,M47,P47,Y47,AB47,AE47,AH47)</t>
  </si>
  <si>
    <t>AK47</t>
  </si>
  <si>
    <t>SUM('B2'!J48,'B2'!M48,'B2'!P48,'B2'!Y48,'B2'!AB48,'B2'!AE48,'B2'!AH48)='B2'!AK48</t>
  </si>
  <si>
    <t>SUM(J48,M48,P48,Y48,AB48,AE48,AH48)</t>
  </si>
  <si>
    <t>AK48</t>
  </si>
  <si>
    <t>SUM('B2'!AK47,'B2'!AK48)='B2'!AK49</t>
  </si>
  <si>
    <t>SUM(AK47,AK48)</t>
  </si>
  <si>
    <t>SUM('B2'!J50,'B2'!M50,'B2'!P50,'B2'!Y50,'B2'!AB50,'B2'!AE50,'B2'!AH50)='B2'!AK50</t>
  </si>
  <si>
    <t>SUM(J50,M50,P50,Y50,AB50,AE50,AH50)</t>
  </si>
  <si>
    <t>SUM('B2'!J52,'B2'!M52,'B2'!P52,'B2'!Y52,'B2'!AB52,'B2'!AE52,'B2'!AH52)='B2'!AK52</t>
  </si>
  <si>
    <t>SUM(J52,M52,P52,Y52,AB52,AE52,AH52)</t>
  </si>
  <si>
    <t>AK52</t>
  </si>
  <si>
    <t>SUM('B2'!J53,'B2'!M53,'B2'!P53,'B2'!Y53,'B2'!AB53,'B2'!AE53,'B2'!AH53)='B2'!AK53</t>
  </si>
  <si>
    <t>SUM(J53,M53,P53,Y53,AB53,AE53,AH53)</t>
  </si>
  <si>
    <t>SUM('B2'!AK52,'B2'!AK53)='B2'!AK54</t>
  </si>
  <si>
    <t>SUM(AK52,AK53)</t>
  </si>
  <si>
    <t>AK54</t>
  </si>
  <si>
    <t>SUM('B2'!AK49,'B2'!AK54)='B2'!AK56</t>
  </si>
  <si>
    <t>SUM(AK49,AK54)</t>
  </si>
  <si>
    <t>AK56</t>
  </si>
  <si>
    <t>SUM('B2'!AK15,'B2'!AK32,'B2'!AK47)='B2'!AK60</t>
  </si>
  <si>
    <t>SUM(AK15,AK32,AK47)</t>
  </si>
  <si>
    <t>AK60</t>
  </si>
  <si>
    <t>SUM('B2'!AK16,'B2'!AK33,'B2'!AK48)='B2'!AK61</t>
  </si>
  <si>
    <t>SUM(AK16,AK33,AK48)</t>
  </si>
  <si>
    <t>AK61</t>
  </si>
  <si>
    <t>SUM('B2'!AK17,'B2'!AK34,'B2'!AK49)='B2'!AK62</t>
  </si>
  <si>
    <t>SUM(AK17,AK34,AK49)</t>
  </si>
  <si>
    <t>SUM('B2'!AK18,'B2'!AK35,'B2'!AK50)='B2'!AK63</t>
  </si>
  <si>
    <t>SUM(AK18,AK35,AK50)</t>
  </si>
  <si>
    <t>SUM('B2'!AK24,'B2'!AK39,'B2'!AK52)='B2'!AK65</t>
  </si>
  <si>
    <t>SUM(AK24,AK39,AK52)</t>
  </si>
  <si>
    <t>AK65</t>
  </si>
  <si>
    <t>SUM('B2'!AK25,'B2'!AK40,'B2'!AK53)='B2'!AK66</t>
  </si>
  <si>
    <t>SUM(AK25,AK40,AK53)</t>
  </si>
  <si>
    <t>AK66</t>
  </si>
  <si>
    <t>SUM('B2'!AK26,'B2'!AK41,'B2'!AK54)='B2'!AK67</t>
  </si>
  <si>
    <t>SUM(AK26,AK41,AK54)</t>
  </si>
  <si>
    <t>AK67</t>
  </si>
  <si>
    <t>SUM('B2'!AK62,'B2'!AK67)='B2'!AK69</t>
  </si>
  <si>
    <t>SUM(AK62,AK67)</t>
  </si>
  <si>
    <t>AK69</t>
  </si>
  <si>
    <t>SUM('B2'!J72,'B2'!M72,'B2'!P72,'B2'!Y72,'B2'!AB72,'B2'!AE72,'B2'!AH72)='B2'!AK72</t>
  </si>
  <si>
    <t>SUM(J72,M72,P72,Y72,AB72,AE72,AH72)</t>
  </si>
  <si>
    <t>AK72</t>
  </si>
  <si>
    <t>SUM('B2'!J76,'B2'!M76,'B2'!P76,'B2'!Y76,'B2'!AB76,'B2'!AE76,'B2'!AH76)='B2'!AK76</t>
  </si>
  <si>
    <t>SUM(J76,M76,P76,Y76,AB76,AE76,AH76)</t>
  </si>
  <si>
    <t>AK76</t>
  </si>
  <si>
    <t>SUM('B2'!J78,'B2'!M78,'B2'!P78,'B2'!Y78,'B2'!AB78,'B2'!AE78,'B2'!AH78)='B2'!AK78</t>
  </si>
  <si>
    <t>SUM(J78,M78,P78,Y78,AB78,AE78,AH78)</t>
  </si>
  <si>
    <t>AK78</t>
  </si>
  <si>
    <t>SUM('B2'!AK76,'B2'!AK78)='B2'!AK80</t>
  </si>
  <si>
    <t>SUM(AK76,AK78)</t>
  </si>
  <si>
    <t>AK80</t>
  </si>
  <si>
    <t>SUM('B2'!J85,'B2'!M85,'B2'!P85,'B2'!Y85,'B2'!AB85,'B2'!AE85,'B2'!AH85)='B2'!AK85</t>
  </si>
  <si>
    <t>SUM(J85,M85,P85,Y85,AB85,AE85,AH85)</t>
  </si>
  <si>
    <t>AK85</t>
  </si>
  <si>
    <t>SUM('B2'!J86,'B2'!M86,'B2'!P86,'B2'!Y86,'B2'!AB86,'B2'!AE86,'B2'!AH86)='B2'!AK86</t>
  </si>
  <si>
    <t>SUM(J86,M86,P86,Y86,AB86,AE86,AH86)</t>
  </si>
  <si>
    <t>AK86</t>
  </si>
  <si>
    <t>SUM('B2'!AK85,'B2'!AK86)='B2'!AK87</t>
  </si>
  <si>
    <t>SUM(AK85,AK86)</t>
  </si>
  <si>
    <t>AK87</t>
  </si>
  <si>
    <t>SUM('B2'!J89,'B2'!M89,'B2'!P89,'B2'!Y89,'B2'!AB89,'B2'!AE89,'B2'!AH89)='B2'!AK89</t>
  </si>
  <si>
    <t>SUM(J89,M89,P89,Y89,AB89,AE89,AH89)</t>
  </si>
  <si>
    <t>AK89</t>
  </si>
  <si>
    <t>SUM('B2'!AK87,'B2'!AK89)='B2'!AK91</t>
  </si>
  <si>
    <t>SUM(AK87,AK89)</t>
  </si>
  <si>
    <t>AK91</t>
  </si>
  <si>
    <t>SUM('B2'!J95,'B2'!M95,'B2'!P95,'B2'!Y95,'B2'!AB95,'B2'!AE95,'B2'!AH95)='B2'!AK95</t>
  </si>
  <si>
    <t>SUM(J95,M95,P95,Y95,AB95,AE95,AH95)</t>
  </si>
  <si>
    <t>AK95</t>
  </si>
  <si>
    <t>SUM('B2'!J96,'B2'!M96,'B2'!P96,'B2'!Y96,'B2'!AB96,'B2'!AE96,'B2'!AH96)='B2'!AK96</t>
  </si>
  <si>
    <t>SUM(J96,M96,P96,Y96,AB96,AE96,AH96)</t>
  </si>
  <si>
    <t>AK96</t>
  </si>
  <si>
    <t>SUM('B2'!AK95,'B2'!AK96)='B2'!AK97</t>
  </si>
  <si>
    <t>SUM(AK95,AK96)</t>
  </si>
  <si>
    <t>AK97</t>
  </si>
  <si>
    <t>SUM('B2'!J99,'B2'!M99,'B2'!P99,'B2'!Y99,'B2'!AB99,'B2'!AE99,'B2'!AH99)='B2'!AK99</t>
  </si>
  <si>
    <t>SUM(J99,M99,P99,Y99,AB99,AE99,AH99)</t>
  </si>
  <si>
    <t>AK99</t>
  </si>
  <si>
    <t>SUM('B2'!AK97,'B2'!AK99)='B2'!AK101</t>
  </si>
  <si>
    <t>SUM(AK97,AK99)</t>
  </si>
  <si>
    <t>AK101</t>
  </si>
  <si>
    <t>SUM('B2'!AK85,'B2'!AK95)='B2'!AK105</t>
  </si>
  <si>
    <t>SUM(AK85,AK95)</t>
  </si>
  <si>
    <t>AK105</t>
  </si>
  <si>
    <t>SUM('B2'!AK86,'B2'!AK96)='B2'!AK106</t>
  </si>
  <si>
    <t>SUM(AK86,AK96)</t>
  </si>
  <si>
    <t>AK106</t>
  </si>
  <si>
    <t>SUM('B2'!AK105,'B2'!AK106)='B2'!AK107</t>
  </si>
  <si>
    <t>SUM(AK105,AK106)</t>
  </si>
  <si>
    <t>AK107</t>
  </si>
  <si>
    <t>SUM('B2'!AK89,'B2'!AK107)='B2'!AK109</t>
  </si>
  <si>
    <t>SUM(AK89,AK107)</t>
  </si>
  <si>
    <t>AK109</t>
  </si>
  <si>
    <t>SUM('B2'!AK60,'B2'!AK76,'B2'!AK105)='B2'!AK113</t>
  </si>
  <si>
    <t>SUM(AK60,AK76,AK105)</t>
  </si>
  <si>
    <t>AK113</t>
  </si>
  <si>
    <t>SUM('B2'!AK61,'B2'!AK106)='B2'!AK114</t>
  </si>
  <si>
    <t>SUM(AK61,AK106)</t>
  </si>
  <si>
    <t>AK114</t>
  </si>
  <si>
    <t>SUM('B2'!AK62,'B2'!AK76,'B2'!AK107)='B2'!AK115</t>
  </si>
  <si>
    <t>SUM(AK62,AK76,AK107)</t>
  </si>
  <si>
    <t>AK115</t>
  </si>
  <si>
    <t>SUM('B2'!AK89,'B2'!AK115)='B2'!AK117</t>
  </si>
  <si>
    <t>SUM(AK89,AK115)</t>
  </si>
  <si>
    <t>AK117</t>
  </si>
  <si>
    <t>SUM('B2'!AN15,'B2'!AN16)='B2'!AN17</t>
  </si>
  <si>
    <t>SUM(AN15,AN16)</t>
  </si>
  <si>
    <t>SUM('B2'!AN20,'B2'!AN21)='B2'!AN22</t>
  </si>
  <si>
    <t>SUM(AN20,AN21)</t>
  </si>
  <si>
    <t>AN22</t>
  </si>
  <si>
    <t>SUM('B2'!AN24,'B2'!AN25)='B2'!AN26</t>
  </si>
  <si>
    <t>SUM(AN24,AN25)</t>
  </si>
  <si>
    <t>AN26</t>
  </si>
  <si>
    <t>SUM('B2'!AN17,'B2'!AN22,'B2'!AN26)='B2'!AN28</t>
  </si>
  <si>
    <t>SUM(AN17,AN22,AN26)</t>
  </si>
  <si>
    <t>AN28</t>
  </si>
  <si>
    <t>SUM('B2'!AN32,'B2'!AN33)='B2'!AN34</t>
  </si>
  <si>
    <t>SUM(AN32,AN33)</t>
  </si>
  <si>
    <t>AN34</t>
  </si>
  <si>
    <t>SUM('B2'!AN39,'B2'!AN40)='B2'!AN41</t>
  </si>
  <si>
    <t>SUM(AN39,AN40)</t>
  </si>
  <si>
    <t>AN41</t>
  </si>
  <si>
    <t>SUM('B2'!AN34,'B2'!AN37,'B2'!AN41)='B2'!AN43</t>
  </si>
  <si>
    <t>SUM(AN34,AN37,AN41)</t>
  </si>
  <si>
    <t>AN43</t>
  </si>
  <si>
    <t>SUM('B2'!AN47,'B2'!AN48)='B2'!AN49</t>
  </si>
  <si>
    <t>SUM(AN47,AN48)</t>
  </si>
  <si>
    <t>SUM('B2'!AN52,'B2'!AN53)='B2'!AN54</t>
  </si>
  <si>
    <t>SUM(AN52,AN53)</t>
  </si>
  <si>
    <t>AN54</t>
  </si>
  <si>
    <t>SUM('B2'!AN49,'B2'!AN54)='B2'!AN56</t>
  </si>
  <si>
    <t>SUM(AN49,AN54)</t>
  </si>
  <si>
    <t>AN56</t>
  </si>
  <si>
    <t>SUM('B2'!AN15,'B2'!AN32,'B2'!AN47)='B2'!AN60</t>
  </si>
  <si>
    <t>SUM(AN15,AN32,AN47)</t>
  </si>
  <si>
    <t>AN60</t>
  </si>
  <si>
    <t>SUM('B2'!AN16,'B2'!AN33,'B2'!AN48)='B2'!AN61</t>
  </si>
  <si>
    <t>SUM(AN16,AN33,AN48)</t>
  </si>
  <si>
    <t>AN61</t>
  </si>
  <si>
    <t>SUM('B2'!AN17,'B2'!AN34,'B2'!AN49)='B2'!AN62</t>
  </si>
  <si>
    <t>SUM(AN17,AN34,AN49)</t>
  </si>
  <si>
    <t>SUM('B2'!AN18,'B2'!AN35,'B2'!AN50)='B2'!AN63</t>
  </si>
  <si>
    <t>SUM(AN18,AN35,AN50)</t>
  </si>
  <si>
    <t>SUM('B2'!AN24,'B2'!AN39,'B2'!AN52)='B2'!AN65</t>
  </si>
  <si>
    <t>SUM(AN24,AN39,AN52)</t>
  </si>
  <si>
    <t>AN65</t>
  </si>
  <si>
    <t>SUM('B2'!AN25,'B2'!AN40,'B2'!AN53)='B2'!AN66</t>
  </si>
  <si>
    <t>SUM(AN25,AN40,AN53)</t>
  </si>
  <si>
    <t>AN66</t>
  </si>
  <si>
    <t>SUM('B2'!AN26,'B2'!AN41,'B2'!AN54)='B2'!AN67</t>
  </si>
  <si>
    <t>SUM(AN26,AN41,AN54)</t>
  </si>
  <si>
    <t>AN67</t>
  </si>
  <si>
    <t>SUM('B2'!AN62,'B2'!AN67)='B2'!AN69</t>
  </si>
  <si>
    <t>SUM(AN62,AN67)</t>
  </si>
  <si>
    <t>AN69</t>
  </si>
  <si>
    <t>SUM('B2'!AN76,'B2'!AN78)='B2'!AN80</t>
  </si>
  <si>
    <t>SUM(AN76,AN78)</t>
  </si>
  <si>
    <t>AN80</t>
  </si>
  <si>
    <t>SUM('B2'!AN85,'B2'!AN86)='B2'!AN87</t>
  </si>
  <si>
    <t>SUM(AN85,AN86)</t>
  </si>
  <si>
    <t>AN87</t>
  </si>
  <si>
    <t>SUM('B2'!AN87,'B2'!AN89)='B2'!AN91</t>
  </si>
  <si>
    <t>SUM(AN87,AN89)</t>
  </si>
  <si>
    <t>AN91</t>
  </si>
  <si>
    <t>SUM('B2'!AN95,'B2'!AN96)='B2'!AN97</t>
  </si>
  <si>
    <t>SUM(AN95,AN96)</t>
  </si>
  <si>
    <t>AN97</t>
  </si>
  <si>
    <t>SUM('B2'!AN97,'B2'!AN99)='B2'!AN101</t>
  </si>
  <si>
    <t>SUM(AN97,AN99)</t>
  </si>
  <si>
    <t>AN101</t>
  </si>
  <si>
    <t>SUM('B2'!AN85,'B2'!AN95)='B2'!AN105</t>
  </si>
  <si>
    <t>SUM(AN85,AN95)</t>
  </si>
  <si>
    <t>AN105</t>
  </si>
  <si>
    <t>SUM('B2'!AN86,'B2'!AN96)='B2'!AN106</t>
  </si>
  <si>
    <t>SUM(AN86,AN96)</t>
  </si>
  <si>
    <t>AN106</t>
  </si>
  <si>
    <t>SUM('B2'!AN105,'B2'!AN106)='B2'!AN107</t>
  </si>
  <si>
    <t>SUM(AN105,AN106)</t>
  </si>
  <si>
    <t>AN107</t>
  </si>
  <si>
    <t>SUM('B2'!AN89,'B2'!AN107)='B2'!AN109</t>
  </si>
  <si>
    <t>SUM(AN89,AN107)</t>
  </si>
  <si>
    <t>AN109</t>
  </si>
  <si>
    <t>SUM('B2'!AN60,'B2'!AN76,'B2'!AN105)='B2'!AN113</t>
  </si>
  <si>
    <t>SUM(AN60,AN76,AN105)</t>
  </si>
  <si>
    <t>AN113</t>
  </si>
  <si>
    <t>SUM('B2'!AN61,'B2'!AN106)='B2'!AN114</t>
  </si>
  <si>
    <t>SUM(AN61,AN106)</t>
  </si>
  <si>
    <t>AN114</t>
  </si>
  <si>
    <t>SUM('B2'!AN62,'B2'!AN76,'B2'!AN107)='B2'!AN115</t>
  </si>
  <si>
    <t>SUM(AN62,AN76,AN107)</t>
  </si>
  <si>
    <t>AN115</t>
  </si>
  <si>
    <t>SUM('B2'!AN89,'B2'!AN115)='B2'!AN117</t>
  </si>
  <si>
    <t>SUM(AN89,AN115)</t>
  </si>
  <si>
    <t>AN117</t>
  </si>
  <si>
    <t>SUM('B3'!J15,'B3'!J16)='B3'!J17</t>
  </si>
  <si>
    <t>SUM('B3'!J19:'B3'!J21)='B3'!J22</t>
  </si>
  <si>
    <t>SUM(J19:J21)</t>
  </si>
  <si>
    <t>SUM('B3'!J17,'B3'!J22)='B3'!J24</t>
  </si>
  <si>
    <t>SUM(J17,J22)</t>
  </si>
  <si>
    <t>J24</t>
  </si>
  <si>
    <t>SUM('B3'!J24,'B3'!J26)='B3'!J28</t>
  </si>
  <si>
    <t>SUM(J24,J26)</t>
  </si>
  <si>
    <t>SUM('B3'!J33,'B3'!J34)='B3'!J35</t>
  </si>
  <si>
    <t>SUM(J33,J34)</t>
  </si>
  <si>
    <t>SUM('B3'!J37:'B3'!J39)='B3'!J40</t>
  </si>
  <si>
    <t>SUM(J37:J39)</t>
  </si>
  <si>
    <t>J40</t>
  </si>
  <si>
    <t>SUM('B3'!J35,'B3'!J40)='B3'!J42</t>
  </si>
  <si>
    <t>SUM(J35,J40)</t>
  </si>
  <si>
    <t>J42</t>
  </si>
  <si>
    <t>SUM('B3'!J42,'B3'!J44)='B3'!J46</t>
  </si>
  <si>
    <t>SUM(J42,J44)</t>
  </si>
  <si>
    <t>J46</t>
  </si>
  <si>
    <t>SUM('B3'!J15,'B3'!J33)='B3'!J51</t>
  </si>
  <si>
    <t>SUM(J15,J33)</t>
  </si>
  <si>
    <t>SUM('B3'!J16,'B3'!J34)='B3'!J52</t>
  </si>
  <si>
    <t>SUM(J16,J34)</t>
  </si>
  <si>
    <t>J52</t>
  </si>
  <si>
    <t>SUM('B3'!J17,'B3'!J35)='B3'!J53</t>
  </si>
  <si>
    <t>SUM(J17,J35)</t>
  </si>
  <si>
    <t>SUM('B3'!J19,'B3'!J37)='B3'!J55</t>
  </si>
  <si>
    <t>SUM(J19,J37)</t>
  </si>
  <si>
    <t>J55</t>
  </si>
  <si>
    <t>SUM('B3'!J20,'B3'!J38)='B3'!J56</t>
  </si>
  <si>
    <t>SUM(J20,J38)</t>
  </si>
  <si>
    <t>SUM('B3'!J21,'B3'!J39)='B3'!J57</t>
  </si>
  <si>
    <t>SUM(J21,J39)</t>
  </si>
  <si>
    <t>J57</t>
  </si>
  <si>
    <t>SUM('B3'!J22,'B3'!J40)='B3'!J58</t>
  </si>
  <si>
    <t>SUM(J22,J40)</t>
  </si>
  <si>
    <t>J58</t>
  </si>
  <si>
    <t>SUM('B3'!J24,'B3'!J42)='B3'!J60</t>
  </si>
  <si>
    <t>SUM(J24,J42)</t>
  </si>
  <si>
    <t>SUM('B3'!J26,'B3'!J44)='B3'!J62</t>
  </si>
  <si>
    <t>SUM(J26,J44)</t>
  </si>
  <si>
    <t>SUM('B3'!J28,'B3'!J46)='B3'!J64</t>
  </si>
  <si>
    <t>SUM(J28,J46)</t>
  </si>
  <si>
    <t>J64</t>
  </si>
  <si>
    <t>SUM('B3'!M15,'B3'!M16)='B3'!M17</t>
  </si>
  <si>
    <t>SUM('B3'!M19:'B3'!M21)='B3'!M22</t>
  </si>
  <si>
    <t>SUM(M19:M21)</t>
  </si>
  <si>
    <t>SUM('B3'!M17,'B3'!M22)='B3'!M24</t>
  </si>
  <si>
    <t>SUM(M17,M22)</t>
  </si>
  <si>
    <t>M24</t>
  </si>
  <si>
    <t>SUM('B3'!M24,'B3'!M26)='B3'!M28</t>
  </si>
  <si>
    <t>SUM(M24,M26)</t>
  </si>
  <si>
    <t>SUM('B3'!M33,'B3'!M34)='B3'!M35</t>
  </si>
  <si>
    <t>SUM(M33,M34)</t>
  </si>
  <si>
    <t>SUM('B3'!M37:'B3'!M39)='B3'!M40</t>
  </si>
  <si>
    <t>SUM(M37:M39)</t>
  </si>
  <si>
    <t>M40</t>
  </si>
  <si>
    <t>SUM('B3'!M35,'B3'!M40)='B3'!M42</t>
  </si>
  <si>
    <t>SUM(M35,M40)</t>
  </si>
  <si>
    <t>M42</t>
  </si>
  <si>
    <t>SUM('B3'!M42,'B3'!M44)='B3'!M46</t>
  </si>
  <si>
    <t>SUM(M42,M44)</t>
  </si>
  <si>
    <t>M46</t>
  </si>
  <si>
    <t>SUM('B3'!M15,'B3'!M33)='B3'!M51</t>
  </si>
  <si>
    <t>SUM(M15,M33)</t>
  </si>
  <si>
    <t>SUM('B3'!M16,'B3'!M34)='B3'!M52</t>
  </si>
  <si>
    <t>SUM(M16,M34)</t>
  </si>
  <si>
    <t>M52</t>
  </si>
  <si>
    <t>SUM('B3'!M17,'B3'!M35)='B3'!M53</t>
  </si>
  <si>
    <t>SUM(M17,M35)</t>
  </si>
  <si>
    <t>SUM('B3'!M19,'B3'!M37)='B3'!M55</t>
  </si>
  <si>
    <t>SUM(M19,M37)</t>
  </si>
  <si>
    <t>M55</t>
  </si>
  <si>
    <t>SUM('B3'!M20,'B3'!M38)='B3'!M56</t>
  </si>
  <si>
    <t>SUM(M20,M38)</t>
  </si>
  <si>
    <t>SUM('B3'!M21,'B3'!M39)='B3'!M57</t>
  </si>
  <si>
    <t>SUM(M21,M39)</t>
  </si>
  <si>
    <t>M57</t>
  </si>
  <si>
    <t>SUM('B3'!M22,'B3'!M40)='B3'!M58</t>
  </si>
  <si>
    <t>SUM(M22,M40)</t>
  </si>
  <si>
    <t>M58</t>
  </si>
  <si>
    <t>SUM('B3'!M24,'B3'!M42)='B3'!M60</t>
  </si>
  <si>
    <t>SUM(M24,M42)</t>
  </si>
  <si>
    <t>SUM('B3'!M26,'B3'!M44)='B3'!M62</t>
  </si>
  <si>
    <t>SUM(M26,M44)</t>
  </si>
  <si>
    <t>SUM('B3'!M28,'B3'!M46)='B3'!M64</t>
  </si>
  <si>
    <t>SUM(M28,M46)</t>
  </si>
  <si>
    <t>M64</t>
  </si>
  <si>
    <t>SUM('B3'!P15,'B3'!P16)='B3'!P17</t>
  </si>
  <si>
    <t>SUM('B3'!P19:'B3'!P21)='B3'!P22</t>
  </si>
  <si>
    <t>SUM(P19:P21)</t>
  </si>
  <si>
    <t>SUM('B3'!P17,'B3'!P22)='B3'!P24</t>
  </si>
  <si>
    <t>SUM(P17,P22)</t>
  </si>
  <si>
    <t>P24</t>
  </si>
  <si>
    <t>SUM('B3'!P24,'B3'!P26)='B3'!P28</t>
  </si>
  <si>
    <t>SUM(P24,P26)</t>
  </si>
  <si>
    <t>SUM('B3'!P33,'B3'!P34)='B3'!P35</t>
  </si>
  <si>
    <t>SUM(P33,P34)</t>
  </si>
  <si>
    <t>SUM('B3'!P37:'B3'!P39)='B3'!P40</t>
  </si>
  <si>
    <t>SUM(P37:P39)</t>
  </si>
  <si>
    <t>P40</t>
  </si>
  <si>
    <t>SUM('B3'!P35,'B3'!P40)='B3'!P42</t>
  </si>
  <si>
    <t>SUM(P35,P40)</t>
  </si>
  <si>
    <t>P42</t>
  </si>
  <si>
    <t>SUM('B3'!P42,'B3'!P44)='B3'!P46</t>
  </si>
  <si>
    <t>SUM(P42,P44)</t>
  </si>
  <si>
    <t>P46</t>
  </si>
  <si>
    <t>SUM('B3'!P15,'B3'!P33)='B3'!P51</t>
  </si>
  <si>
    <t>SUM(P15,P33)</t>
  </si>
  <si>
    <t>SUM('B3'!P16,'B3'!P34)='B3'!P52</t>
  </si>
  <si>
    <t>SUM(P16,P34)</t>
  </si>
  <si>
    <t>P52</t>
  </si>
  <si>
    <t>SUM('B3'!P17,'B3'!P35)='B3'!P53</t>
  </si>
  <si>
    <t>SUM(P17,P35)</t>
  </si>
  <si>
    <t>SUM('B3'!P19,'B3'!P37)='B3'!P55</t>
  </si>
  <si>
    <t>SUM(P19,P37)</t>
  </si>
  <si>
    <t>P55</t>
  </si>
  <si>
    <t>SUM('B3'!P20,'B3'!P38)='B3'!P56</t>
  </si>
  <si>
    <t>SUM(P20,P38)</t>
  </si>
  <si>
    <t>SUM('B3'!P21,'B3'!P39)='B3'!P57</t>
  </si>
  <si>
    <t>SUM(P21,P39)</t>
  </si>
  <si>
    <t>P57</t>
  </si>
  <si>
    <t>SUM('B3'!P22,'B3'!P40)='B3'!P58</t>
  </si>
  <si>
    <t>SUM(P22,P40)</t>
  </si>
  <si>
    <t>P58</t>
  </si>
  <si>
    <t>SUM('B3'!P24,'B3'!P42)='B3'!P60</t>
  </si>
  <si>
    <t>SUM(P24,P42)</t>
  </si>
  <si>
    <t>SUM('B3'!P26,'B3'!P44)='B3'!P62</t>
  </si>
  <si>
    <t>SUM(P26,P44)</t>
  </si>
  <si>
    <t>SUM('B3'!P28,'B3'!P46)='B3'!P64</t>
  </si>
  <si>
    <t>SUM(P28,P46)</t>
  </si>
  <si>
    <t>P64</t>
  </si>
  <si>
    <t>SUM('B3'!S15,'B3'!S16)='B3'!S17</t>
  </si>
  <si>
    <t>SUM('B3'!S19:'B3'!S21)='B3'!S22</t>
  </si>
  <si>
    <t>SUM(S19:S21)</t>
  </si>
  <si>
    <t>SUM('B3'!S17,'B3'!S22)='B3'!S24</t>
  </si>
  <si>
    <t>SUM(S17,S22)</t>
  </si>
  <si>
    <t>S24</t>
  </si>
  <si>
    <t>SUM('B3'!S24,'B3'!S26)='B3'!S28</t>
  </si>
  <si>
    <t>SUM(S24,S26)</t>
  </si>
  <si>
    <t>SUM('B3'!S33,'B3'!S34)='B3'!S35</t>
  </si>
  <si>
    <t>SUM(S33,S34)</t>
  </si>
  <si>
    <t>SUM('B3'!S37:'B3'!S39)='B3'!S40</t>
  </si>
  <si>
    <t>SUM(S37:S39)</t>
  </si>
  <si>
    <t>S40</t>
  </si>
  <si>
    <t>SUM('B3'!S35,'B3'!S40)='B3'!S42</t>
  </si>
  <si>
    <t>SUM(S35,S40)</t>
  </si>
  <si>
    <t>S42</t>
  </si>
  <si>
    <t>SUM('B3'!S42,'B3'!S44)='B3'!S46</t>
  </si>
  <si>
    <t>SUM(S42,S44)</t>
  </si>
  <si>
    <t>S46</t>
  </si>
  <si>
    <t>SUM('B3'!S15,'B3'!S33)='B3'!S51</t>
  </si>
  <si>
    <t>SUM(S15,S33)</t>
  </si>
  <si>
    <t>SUM('B3'!S16,'B3'!S34)='B3'!S52</t>
  </si>
  <si>
    <t>SUM(S16,S34)</t>
  </si>
  <si>
    <t>S52</t>
  </si>
  <si>
    <t>SUM('B3'!S17,'B3'!S35)='B3'!S53</t>
  </si>
  <si>
    <t>SUM(S17,S35)</t>
  </si>
  <si>
    <t>SUM('B3'!S19,'B3'!S37)='B3'!S55</t>
  </si>
  <si>
    <t>SUM(S19,S37)</t>
  </si>
  <si>
    <t>S55</t>
  </si>
  <si>
    <t>SUM('B3'!S20,'B3'!S38)='B3'!S56</t>
  </si>
  <si>
    <t>SUM(S20,S38)</t>
  </si>
  <si>
    <t>SUM('B3'!S21,'B3'!S39)='B3'!S57</t>
  </si>
  <si>
    <t>SUM(S21,S39)</t>
  </si>
  <si>
    <t>S57</t>
  </si>
  <si>
    <t>SUM('B3'!S22,'B3'!S40)='B3'!S58</t>
  </si>
  <si>
    <t>SUM(S22,S40)</t>
  </si>
  <si>
    <t>S58</t>
  </si>
  <si>
    <t>SUM('B3'!S24,'B3'!S42)='B3'!S60</t>
  </si>
  <si>
    <t>SUM(S24,S42)</t>
  </si>
  <si>
    <t>SUM('B3'!S26,'B3'!S44)='B3'!S62</t>
  </si>
  <si>
    <t>SUM(S26,S44)</t>
  </si>
  <si>
    <t>SUM('B3'!S28,'B3'!S46)='B3'!S64</t>
  </si>
  <si>
    <t>SUM(S28,S46)</t>
  </si>
  <si>
    <t>S64</t>
  </si>
  <si>
    <t>SUM('B3'!V15,'B3'!V16)='B3'!V17</t>
  </si>
  <si>
    <t>SUM('B3'!V19:'B3'!V21)='B3'!V22</t>
  </si>
  <si>
    <t>SUM(V19:V21)</t>
  </si>
  <si>
    <t>SUM('B3'!V17,'B3'!V22)='B3'!V24</t>
  </si>
  <si>
    <t>SUM(V17,V22)</t>
  </si>
  <si>
    <t>V24</t>
  </si>
  <si>
    <t>SUM('B3'!V24,'B3'!V26)='B3'!V28</t>
  </si>
  <si>
    <t>SUM(V24,V26)</t>
  </si>
  <si>
    <t>SUM('B3'!V33,'B3'!V34)='B3'!V35</t>
  </si>
  <si>
    <t>SUM(V33,V34)</t>
  </si>
  <si>
    <t>SUM('B3'!V37:'B3'!V39)='B3'!V40</t>
  </si>
  <si>
    <t>SUM(V37:V39)</t>
  </si>
  <si>
    <t>V40</t>
  </si>
  <si>
    <t>SUM('B3'!V35,'B3'!V40)='B3'!V42</t>
  </si>
  <si>
    <t>SUM(V35,V40)</t>
  </si>
  <si>
    <t>V42</t>
  </si>
  <si>
    <t>SUM('B3'!V42,'B3'!V44)='B3'!V46</t>
  </si>
  <si>
    <t>SUM(V42,V44)</t>
  </si>
  <si>
    <t>V46</t>
  </si>
  <si>
    <t>SUM('B3'!V15,'B3'!V33)='B3'!V51</t>
  </si>
  <si>
    <t>SUM(V15,V33)</t>
  </si>
  <si>
    <t>SUM('B3'!V16,'B3'!V34)='B3'!V52</t>
  </si>
  <si>
    <t>SUM(V16,V34)</t>
  </si>
  <si>
    <t>V52</t>
  </si>
  <si>
    <t>SUM('B3'!V17,'B3'!V35)='B3'!V53</t>
  </si>
  <si>
    <t>SUM(V17,V35)</t>
  </si>
  <si>
    <t>SUM('B3'!V19,'B3'!V37)='B3'!V55</t>
  </si>
  <si>
    <t>SUM(V19,V37)</t>
  </si>
  <si>
    <t>V55</t>
  </si>
  <si>
    <t>SUM('B3'!V20,'B3'!V38)='B3'!V56</t>
  </si>
  <si>
    <t>SUM(V20,V38)</t>
  </si>
  <si>
    <t>SUM('B3'!V21,'B3'!V39)='B3'!V57</t>
  </si>
  <si>
    <t>SUM(V21,V39)</t>
  </si>
  <si>
    <t>V57</t>
  </si>
  <si>
    <t>SUM('B3'!V22,'B3'!V40)='B3'!V58</t>
  </si>
  <si>
    <t>SUM(V22,V40)</t>
  </si>
  <si>
    <t>V58</t>
  </si>
  <si>
    <t>SUM('B3'!V24,'B3'!V42)='B3'!V60</t>
  </si>
  <si>
    <t>SUM(V24,V42)</t>
  </si>
  <si>
    <t>SUM('B3'!V26,'B3'!V44)='B3'!V62</t>
  </si>
  <si>
    <t>SUM(V26,V44)</t>
  </si>
  <si>
    <t>SUM('B3'!V28,'B3'!V46)='B3'!V64</t>
  </si>
  <si>
    <t>SUM(V28,V46)</t>
  </si>
  <si>
    <t>V64</t>
  </si>
  <si>
    <t>SUM('B3'!S15,'B3'!V15)='B3'!Y15</t>
  </si>
  <si>
    <t>SUM('B3'!S16,'B3'!V16)='B3'!Y16</t>
  </si>
  <si>
    <t>SUM('B3'!Y15,'B3'!Y16)='B3'!Y17</t>
  </si>
  <si>
    <t>SUM('B3'!S19,'B3'!V19)='B3'!Y19</t>
  </si>
  <si>
    <t>SUM(S19,V19)</t>
  </si>
  <si>
    <t>Y19</t>
  </si>
  <si>
    <t>SUM('B3'!S20,'B3'!V20)='B3'!Y20</t>
  </si>
  <si>
    <t>SUM('B3'!S21,'B3'!V21)='B3'!Y21</t>
  </si>
  <si>
    <t>SUM('B3'!Y19:'B3'!Y21)='B3'!Y22</t>
  </si>
  <si>
    <t>SUM(Y19:Y21)</t>
  </si>
  <si>
    <t>SUM('B3'!Y17,'B3'!Y22)='B3'!Y24</t>
  </si>
  <si>
    <t>SUM(Y17,Y22)</t>
  </si>
  <si>
    <t>SUM('B3'!S26,'B3'!V26)='B3'!Y26</t>
  </si>
  <si>
    <t>SUM(S26,V26)</t>
  </si>
  <si>
    <t>SUM('B3'!Y24,'B3'!Y26)='B3'!Y28</t>
  </si>
  <si>
    <t>SUM(Y24,Y26)</t>
  </si>
  <si>
    <t>SUM('B3'!S33,'B3'!V33)='B3'!Y33</t>
  </si>
  <si>
    <t>SUM('B3'!S34,'B3'!V34)='B3'!Y34</t>
  </si>
  <si>
    <t>SUM(S34,V34)</t>
  </si>
  <si>
    <t>SUM('B3'!Y33,'B3'!Y34)='B3'!Y35</t>
  </si>
  <si>
    <t>SUM(Y33,Y34)</t>
  </si>
  <si>
    <t>SUM('B3'!S37,'B3'!V37)='B3'!Y37</t>
  </si>
  <si>
    <t>SUM('B3'!S38,'B3'!V38)='B3'!Y38</t>
  </si>
  <si>
    <t>SUM(S38,V38)</t>
  </si>
  <si>
    <t>Y38</t>
  </si>
  <si>
    <t>SUM('B3'!S39,'B3'!V39)='B3'!Y39</t>
  </si>
  <si>
    <t>SUM('B3'!Y37:'B3'!Y39)='B3'!Y40</t>
  </si>
  <si>
    <t>SUM(Y37:Y39)</t>
  </si>
  <si>
    <t>SUM('B3'!Y35,'B3'!Y40)='B3'!Y42</t>
  </si>
  <si>
    <t>SUM(Y35,Y40)</t>
  </si>
  <si>
    <t>Y42</t>
  </si>
  <si>
    <t>SUM('B3'!S44,'B3'!V44)='B3'!Y44</t>
  </si>
  <si>
    <t>SUM(S44,V44)</t>
  </si>
  <si>
    <t>Y44</t>
  </si>
  <si>
    <t>SUM('B3'!Y42,'B3'!Y44)='B3'!Y46</t>
  </si>
  <si>
    <t>SUM(Y42,Y44)</t>
  </si>
  <si>
    <t>Y46</t>
  </si>
  <si>
    <t>SUM('B3'!Y15,'B3'!Y33)='B3'!Y51</t>
  </si>
  <si>
    <t>SUM(Y15,Y33)</t>
  </si>
  <si>
    <t>SUM('B3'!Y16,'B3'!Y34)='B3'!Y52</t>
  </si>
  <si>
    <t>SUM(Y16,Y34)</t>
  </si>
  <si>
    <t>SUM('B3'!Y17,'B3'!Y35)='B3'!Y53</t>
  </si>
  <si>
    <t>SUM(Y17,Y35)</t>
  </si>
  <si>
    <t>SUM('B3'!Y19,'B3'!Y37)='B3'!Y55</t>
  </si>
  <si>
    <t>SUM(Y19,Y37)</t>
  </si>
  <si>
    <t>Y55</t>
  </si>
  <si>
    <t>SUM('B3'!Y20,'B3'!Y38)='B3'!Y56</t>
  </si>
  <si>
    <t>SUM(Y20,Y38)</t>
  </si>
  <si>
    <t>SUM('B3'!Y21,'B3'!Y39)='B3'!Y57</t>
  </si>
  <si>
    <t>SUM(Y21,Y39)</t>
  </si>
  <si>
    <t>Y57</t>
  </si>
  <si>
    <t>SUM('B3'!Y22,'B3'!Y40)='B3'!Y58</t>
  </si>
  <si>
    <t>SUM(Y22,Y40)</t>
  </si>
  <si>
    <t>Y58</t>
  </si>
  <si>
    <t>SUM('B3'!Y24,'B3'!Y42)='B3'!Y60</t>
  </si>
  <si>
    <t>SUM(Y24,Y42)</t>
  </si>
  <si>
    <t>SUM('B3'!Y26,'B3'!Y44)='B3'!Y62</t>
  </si>
  <si>
    <t>SUM(Y26,Y44)</t>
  </si>
  <si>
    <t>SUM('B3'!Y28,'B3'!Y46)='B3'!Y64</t>
  </si>
  <si>
    <t>SUM(Y28,Y46)</t>
  </si>
  <si>
    <t>Y64</t>
  </si>
  <si>
    <t>SUM('B3'!AB15,'B3'!AB16)='B3'!AB17</t>
  </si>
  <si>
    <t>SUM('B3'!AB19:'B3'!AB21)='B3'!AB22</t>
  </si>
  <si>
    <t>SUM(AB19:AB21)</t>
  </si>
  <si>
    <t>SUM('B3'!AB17,'B3'!AB22)='B3'!AB24</t>
  </si>
  <si>
    <t>SUM(AB17,AB22)</t>
  </si>
  <si>
    <t>AB24</t>
  </si>
  <si>
    <t>SUM('B3'!AB24,'B3'!AB26)='B3'!AB28</t>
  </si>
  <si>
    <t>SUM(AB24,AB26)</t>
  </si>
  <si>
    <t>SUM('B3'!AB33,'B3'!AB34)='B3'!AB35</t>
  </si>
  <si>
    <t>SUM(AB33,AB34)</t>
  </si>
  <si>
    <t>SUM('B3'!AB37:'B3'!AB39)='B3'!AB40</t>
  </si>
  <si>
    <t>SUM(AB37:AB39)</t>
  </si>
  <si>
    <t>AB40</t>
  </si>
  <si>
    <t>SUM('B3'!AB35,'B3'!AB40)='B3'!AB42</t>
  </si>
  <si>
    <t>SUM(AB35,AB40)</t>
  </si>
  <si>
    <t>AB42</t>
  </si>
  <si>
    <t>SUM('B3'!AB42,'B3'!AB44)='B3'!AB46</t>
  </si>
  <si>
    <t>SUM(AB42,AB44)</t>
  </si>
  <si>
    <t>AB46</t>
  </si>
  <si>
    <t>SUM('B3'!AB15,'B3'!AB33)='B3'!AB51</t>
  </si>
  <si>
    <t>SUM(AB15,AB33)</t>
  </si>
  <si>
    <t>SUM('B3'!AB16,'B3'!AB34)='B3'!AB52</t>
  </si>
  <si>
    <t>SUM(AB16,AB34)</t>
  </si>
  <si>
    <t>AB52</t>
  </si>
  <si>
    <t>SUM('B3'!AB17,'B3'!AB35)='B3'!AB53</t>
  </si>
  <si>
    <t>SUM(AB17,AB35)</t>
  </si>
  <si>
    <t>SUM('B3'!AB19,'B3'!AB37)='B3'!AB55</t>
  </si>
  <si>
    <t>SUM(AB19,AB37)</t>
  </si>
  <si>
    <t>AB55</t>
  </si>
  <si>
    <t>SUM('B3'!AB20,'B3'!AB38)='B3'!AB56</t>
  </si>
  <si>
    <t>SUM(AB20,AB38)</t>
  </si>
  <si>
    <t>SUM('B3'!AB21,'B3'!AB39)='B3'!AB57</t>
  </si>
  <si>
    <t>SUM(AB21,AB39)</t>
  </si>
  <si>
    <t>AB57</t>
  </si>
  <si>
    <t>SUM('B3'!AB22,'B3'!AB40)='B3'!AB58</t>
  </si>
  <si>
    <t>SUM(AB22,AB40)</t>
  </si>
  <si>
    <t>AB58</t>
  </si>
  <si>
    <t>SUM('B3'!AB24,'B3'!AB42)='B3'!AB60</t>
  </si>
  <si>
    <t>SUM(AB24,AB42)</t>
  </si>
  <si>
    <t>SUM('B3'!AB26,'B3'!AB44)='B3'!AB62</t>
  </si>
  <si>
    <t>SUM(AB26,AB44)</t>
  </si>
  <si>
    <t>SUM('B3'!AB28,'B3'!AB46)='B3'!AB64</t>
  </si>
  <si>
    <t>SUM(AB28,AB46)</t>
  </si>
  <si>
    <t>AB64</t>
  </si>
  <si>
    <t>SUM('B3'!AE15,'B3'!AE16)='B3'!AE17</t>
  </si>
  <si>
    <t>SUM('B3'!AE19:'B3'!AE21)='B3'!AE22</t>
  </si>
  <si>
    <t>SUM(AE19:AE21)</t>
  </si>
  <si>
    <t>SUM('B3'!AE17,'B3'!AE22)='B3'!AE24</t>
  </si>
  <si>
    <t>SUM(AE17,AE22)</t>
  </si>
  <si>
    <t>AE24</t>
  </si>
  <si>
    <t>SUM('B3'!AE24,'B3'!AE26)='B3'!AE28</t>
  </si>
  <si>
    <t>SUM(AE24,AE26)</t>
  </si>
  <si>
    <t>SUM('B3'!AE33,'B3'!AE34)='B3'!AE35</t>
  </si>
  <si>
    <t>SUM(AE33,AE34)</t>
  </si>
  <si>
    <t>SUM('B3'!AE37:'B3'!AE39)='B3'!AE40</t>
  </si>
  <si>
    <t>SUM(AE37:AE39)</t>
  </si>
  <si>
    <t>AE40</t>
  </si>
  <si>
    <t>SUM('B3'!AE35,'B3'!AE40)='B3'!AE42</t>
  </si>
  <si>
    <t>SUM(AE35,AE40)</t>
  </si>
  <si>
    <t>AE42</t>
  </si>
  <si>
    <t>SUM('B3'!AE42,'B3'!AE44)='B3'!AE46</t>
  </si>
  <si>
    <t>SUM(AE42,AE44)</t>
  </si>
  <si>
    <t>AE46</t>
  </si>
  <si>
    <t>SUM('B3'!AE15,'B3'!AE33)='B3'!AE51</t>
  </si>
  <si>
    <t>SUM(AE15,AE33)</t>
  </si>
  <si>
    <t>SUM('B3'!AE16,'B3'!AE34)='B3'!AE52</t>
  </si>
  <si>
    <t>SUM(AE16,AE34)</t>
  </si>
  <si>
    <t>AE52</t>
  </si>
  <si>
    <t>SUM('B3'!AE17,'B3'!AE35)='B3'!AE53</t>
  </si>
  <si>
    <t>SUM(AE17,AE35)</t>
  </si>
  <si>
    <t>SUM('B3'!AE19,'B3'!AE37)='B3'!AE55</t>
  </si>
  <si>
    <t>SUM(AE19,AE37)</t>
  </si>
  <si>
    <t>AE55</t>
  </si>
  <si>
    <t>SUM('B3'!AE20,'B3'!AE38)='B3'!AE56</t>
  </si>
  <si>
    <t>SUM(AE20,AE38)</t>
  </si>
  <si>
    <t>SUM('B3'!AE21,'B3'!AE39)='B3'!AE57</t>
  </si>
  <si>
    <t>SUM(AE21,AE39)</t>
  </si>
  <si>
    <t>AE57</t>
  </si>
  <si>
    <t>SUM('B3'!AE22,'B3'!AE40)='B3'!AE58</t>
  </si>
  <si>
    <t>SUM(AE22,AE40)</t>
  </si>
  <si>
    <t>AE58</t>
  </si>
  <si>
    <t>SUM('B3'!AE24,'B3'!AE42)='B3'!AE60</t>
  </si>
  <si>
    <t>SUM(AE24,AE42)</t>
  </si>
  <si>
    <t>SUM('B3'!AE26,'B3'!AE44)='B3'!AE62</t>
  </si>
  <si>
    <t>SUM(AE26,AE44)</t>
  </si>
  <si>
    <t>SUM('B3'!AE28,'B3'!AE46)='B3'!AE64</t>
  </si>
  <si>
    <t>SUM(AE28,AE46)</t>
  </si>
  <si>
    <t>AE64</t>
  </si>
  <si>
    <t>SUM('B3'!AH15,'B3'!AH16)='B3'!AH17</t>
  </si>
  <si>
    <t>SUM('B3'!AH19:'B3'!AH21)='B3'!AH22</t>
  </si>
  <si>
    <t>SUM(AH19:AH21)</t>
  </si>
  <si>
    <t>SUM('B3'!AH17,'B3'!AH22)='B3'!AH24</t>
  </si>
  <si>
    <t>SUM(AH17,AH22)</t>
  </si>
  <si>
    <t>AH24</t>
  </si>
  <si>
    <t>SUM('B3'!AH24,'B3'!AH26)='B3'!AH28</t>
  </si>
  <si>
    <t>SUM(AH24,AH26)</t>
  </si>
  <si>
    <t>SUM('B3'!AH33,'B3'!AH34)='B3'!AH35</t>
  </si>
  <si>
    <t>SUM(AH33,AH34)</t>
  </si>
  <si>
    <t>SUM('B3'!AH37:'B3'!AH39)='B3'!AH40</t>
  </si>
  <si>
    <t>SUM(AH37:AH39)</t>
  </si>
  <si>
    <t>AH40</t>
  </si>
  <si>
    <t>SUM('B3'!AH35,'B3'!AH40)='B3'!AH42</t>
  </si>
  <si>
    <t>SUM(AH35,AH40)</t>
  </si>
  <si>
    <t>AH42</t>
  </si>
  <si>
    <t>SUM('B3'!AH42,'B3'!AH44)='B3'!AH46</t>
  </si>
  <si>
    <t>SUM(AH42,AH44)</t>
  </si>
  <si>
    <t>AH46</t>
  </si>
  <si>
    <t>SUM('B3'!AH15,'B3'!AH33)='B3'!AH51</t>
  </si>
  <si>
    <t>SUM(AH15,AH33)</t>
  </si>
  <si>
    <t>SUM('B3'!AH16,'B3'!AH34)='B3'!AH52</t>
  </si>
  <si>
    <t>SUM(AH16,AH34)</t>
  </si>
  <si>
    <t>AH52</t>
  </si>
  <si>
    <t>SUM('B3'!AH17,'B3'!AH35)='B3'!AH53</t>
  </si>
  <si>
    <t>SUM(AH17,AH35)</t>
  </si>
  <si>
    <t>SUM('B3'!AH19,'B3'!AH37)='B3'!AH55</t>
  </si>
  <si>
    <t>SUM(AH19,AH37)</t>
  </si>
  <si>
    <t>AH55</t>
  </si>
  <si>
    <t>SUM('B3'!AH20,'B3'!AH38)='B3'!AH56</t>
  </si>
  <si>
    <t>SUM(AH20,AH38)</t>
  </si>
  <si>
    <t>SUM('B3'!AH21,'B3'!AH39)='B3'!AH57</t>
  </si>
  <si>
    <t>SUM(AH21,AH39)</t>
  </si>
  <si>
    <t>AH57</t>
  </si>
  <si>
    <t>SUM('B3'!AH22,'B3'!AH40)='B3'!AH58</t>
  </si>
  <si>
    <t>SUM(AH22,AH40)</t>
  </si>
  <si>
    <t>AH58</t>
  </si>
  <si>
    <t>SUM('B3'!AH24,'B3'!AH42)='B3'!AH60</t>
  </si>
  <si>
    <t>SUM(AH24,AH42)</t>
  </si>
  <si>
    <t>SUM('B3'!AH26,'B3'!AH44)='B3'!AH62</t>
  </si>
  <si>
    <t>SUM(AH26,AH44)</t>
  </si>
  <si>
    <t>SUM('B3'!AH28,'B3'!AH46)='B3'!AH64</t>
  </si>
  <si>
    <t>SUM(AH28,AH46)</t>
  </si>
  <si>
    <t>AH64</t>
  </si>
  <si>
    <t>SUM('B3'!J15,'B3'!M15,'B3'!P15,'B3'!Y15,'B3'!AB15,'B3'!AE15,'B3'!AH15)='B3'!AK15</t>
  </si>
  <si>
    <t>SUM('B3'!J16,'B3'!M16,'B3'!P16,'B3'!Y16,'B3'!AB16,'B3'!AE16,'B3'!AH16)='B3'!AK16</t>
  </si>
  <si>
    <t>SUM('B3'!AK15,'B3'!AK16)='B3'!AK17</t>
  </si>
  <si>
    <t>SUM('B3'!J19,'B3'!M19,'B3'!P19,'B3'!Y19,'B3'!AB19,'B3'!AE19,'B3'!AH19)='B3'!AK19</t>
  </si>
  <si>
    <t>SUM(J19,M19,P19,Y19,AB19,AE19,AH19)</t>
  </si>
  <si>
    <t>AK19</t>
  </si>
  <si>
    <t>SUM('B3'!J20,'B3'!M20,'B3'!P20,'B3'!Y20,'B3'!AB20,'B3'!AE20,'B3'!AH20)='B3'!AK20</t>
  </si>
  <si>
    <t>SUM('B3'!J21,'B3'!M21,'B3'!P21,'B3'!Y21,'B3'!AB21,'B3'!AE21,'B3'!AH21)='B3'!AK21</t>
  </si>
  <si>
    <t>SUM('B3'!AK19:'B3'!AK21)='B3'!AK22</t>
  </si>
  <si>
    <t>SUM(AK19:AK21)</t>
  </si>
  <si>
    <t>SUM('B3'!AK17,'B3'!AK22)='B3'!AK24</t>
  </si>
  <si>
    <t>SUM(AK17,AK22)</t>
  </si>
  <si>
    <t>SUM('B3'!J26,'B3'!M26,'B3'!P26,'B3'!Y26,'B3'!AB26,'B3'!AE26,'B3'!AH26)='B3'!AK26</t>
  </si>
  <si>
    <t>SUM(J26,M26,P26,Y26,AB26,AE26,AH26)</t>
  </si>
  <si>
    <t>SUM('B3'!AK24,'B3'!AK26)='B3'!AK28</t>
  </si>
  <si>
    <t>SUM(AK24,AK26)</t>
  </si>
  <si>
    <t>SUM('B3'!J33,'B3'!M33,'B3'!P33,'B3'!Y33,'B3'!AB33,'B3'!AE33,'B3'!AH33)='B3'!AK33</t>
  </si>
  <si>
    <t>SUM('B3'!J34,'B3'!M34,'B3'!P34,'B3'!Y34,'B3'!AB34,'B3'!AE34,'B3'!AH34)='B3'!AK34</t>
  </si>
  <si>
    <t>SUM(J34,M34,P34,Y34,AB34,AE34,AH34)</t>
  </si>
  <si>
    <t>SUM('B3'!AK33,'B3'!AK34)='B3'!AK35</t>
  </si>
  <si>
    <t>SUM(AK33,AK34)</t>
  </si>
  <si>
    <t>SUM('B3'!J37,'B3'!M37,'B3'!P37,'B3'!Y37,'B3'!AB37,'B3'!AE37,'B3'!AH37)='B3'!AK37</t>
  </si>
  <si>
    <t>SUM('B3'!J38,'B3'!M38,'B3'!P38,'B3'!Y38,'B3'!AB38,'B3'!AE38,'B3'!AH38)='B3'!AK38</t>
  </si>
  <si>
    <t>SUM(J38,M38,P38,Y38,AB38,AE38,AH38)</t>
  </si>
  <si>
    <t>AK38</t>
  </si>
  <si>
    <t>SUM('B3'!J39,'B3'!M39,'B3'!P39,'B3'!Y39,'B3'!AB39,'B3'!AE39,'B3'!AH39)='B3'!AK39</t>
  </si>
  <si>
    <t>SUM('B3'!AK37:'B3'!AK39)='B3'!AK40</t>
  </si>
  <si>
    <t>SUM(AK37:AK39)</t>
  </si>
  <si>
    <t>SUM('B3'!AK35,'B3'!AK40)='B3'!AK42</t>
  </si>
  <si>
    <t>SUM(AK35,AK40)</t>
  </si>
  <si>
    <t>AK42</t>
  </si>
  <si>
    <t>SUM('B3'!J44,'B3'!M44,'B3'!P44,'B3'!Y44,'B3'!AB44,'B3'!AE44,'B3'!AH44)='B3'!AK44</t>
  </si>
  <si>
    <t>SUM(J44,M44,P44,Y44,AB44,AE44,AH44)</t>
  </si>
  <si>
    <t>AK44</t>
  </si>
  <si>
    <t>SUM('B3'!AK42,'B3'!AK44)='B3'!AK46</t>
  </si>
  <si>
    <t>SUM(AK42,AK44)</t>
  </si>
  <si>
    <t>AK46</t>
  </si>
  <si>
    <t>SUM('B3'!AK15,'B3'!AK33)='B3'!AK51</t>
  </si>
  <si>
    <t>SUM(AK15,AK33)</t>
  </si>
  <si>
    <t>SUM('B3'!AK16,'B3'!AK34)='B3'!AK52</t>
  </si>
  <si>
    <t>SUM(AK16,AK34)</t>
  </si>
  <si>
    <t>SUM('B3'!AK17,'B3'!AK35)='B3'!AK53</t>
  </si>
  <si>
    <t>SUM(AK17,AK35)</t>
  </si>
  <si>
    <t>SUM('B3'!AK19,'B3'!AK37)='B3'!AK55</t>
  </si>
  <si>
    <t>SUM(AK19,AK37)</t>
  </si>
  <si>
    <t>AK55</t>
  </si>
  <si>
    <t>SUM('B3'!AK20,'B3'!AK38)='B3'!AK56</t>
  </si>
  <si>
    <t>SUM(AK20,AK38)</t>
  </si>
  <si>
    <t>SUM('B3'!AK21,'B3'!AK39)='B3'!AK57</t>
  </si>
  <si>
    <t>SUM(AK21,AK39)</t>
  </si>
  <si>
    <t>AK57</t>
  </si>
  <si>
    <t>SUM('B3'!AK22,'B3'!AK40)='B3'!AK58</t>
  </si>
  <si>
    <t>SUM(AK22,AK40)</t>
  </si>
  <si>
    <t>AK58</t>
  </si>
  <si>
    <t>SUM('B3'!AK24,'B3'!AK42)='B3'!AK60</t>
  </si>
  <si>
    <t>SUM(AK24,AK42)</t>
  </si>
  <si>
    <t>SUM('B3'!AK26,'B3'!AK44)='B3'!AK62</t>
  </si>
  <si>
    <t>SUM(AK26,AK44)</t>
  </si>
  <si>
    <t>SUM('B3'!AK28,'B3'!AK46)='B3'!AK64</t>
  </si>
  <si>
    <t>SUM(AK28,AK46)</t>
  </si>
  <si>
    <t>AK64</t>
  </si>
  <si>
    <t>SUM('B3'!AN15,'B3'!AN16)='B3'!AN17</t>
  </si>
  <si>
    <t>SUM('B3'!AN19:'B3'!AN21)='B3'!AN22</t>
  </si>
  <si>
    <t>SUM(AN19:AN21)</t>
  </si>
  <si>
    <t>SUM('B3'!AN17,'B3'!AN22)='B3'!AN24</t>
  </si>
  <si>
    <t>SUM(AN17,AN22)</t>
  </si>
  <si>
    <t>AN24</t>
  </si>
  <si>
    <t>SUM('B3'!AN24,'B3'!AN26)='B3'!AN28</t>
  </si>
  <si>
    <t>SUM(AN24,AN26)</t>
  </si>
  <si>
    <t>SUM('B3'!AN33,'B3'!AN34)='B3'!AN35</t>
  </si>
  <si>
    <t>SUM(AN33,AN34)</t>
  </si>
  <si>
    <t>SUM('B3'!AN37:'B3'!AN39)='B3'!AN40</t>
  </si>
  <si>
    <t>SUM(AN37:AN39)</t>
  </si>
  <si>
    <t>AN40</t>
  </si>
  <si>
    <t>SUM('B3'!AN35,'B3'!AN40)='B3'!AN42</t>
  </si>
  <si>
    <t>SUM(AN35,AN40)</t>
  </si>
  <si>
    <t>AN42</t>
  </si>
  <si>
    <t>SUM('B3'!AN42,'B3'!AN44)='B3'!AN46</t>
  </si>
  <si>
    <t>SUM(AN42,AN44)</t>
  </si>
  <si>
    <t>AN46</t>
  </si>
  <si>
    <t>SUM('B3'!AN15,'B3'!AN33)='B3'!AN51</t>
  </si>
  <si>
    <t>SUM(AN15,AN33)</t>
  </si>
  <si>
    <t>SUM('B3'!AN16,'B3'!AN34)='B3'!AN52</t>
  </si>
  <si>
    <t>SUM(AN16,AN34)</t>
  </si>
  <si>
    <t>AN52</t>
  </si>
  <si>
    <t>SUM('B3'!AN17,'B3'!AN35)='B3'!AN53</t>
  </si>
  <si>
    <t>SUM(AN17,AN35)</t>
  </si>
  <si>
    <t>SUM('B3'!AN19,'B3'!AN37)='B3'!AN55</t>
  </si>
  <si>
    <t>SUM(AN19,AN37)</t>
  </si>
  <si>
    <t>AN55</t>
  </si>
  <si>
    <t>SUM('B3'!AN20,'B3'!AN38)='B3'!AN56</t>
  </si>
  <si>
    <t>SUM(AN20,AN38)</t>
  </si>
  <si>
    <t>SUM('B3'!AN21,'B3'!AN39)='B3'!AN57</t>
  </si>
  <si>
    <t>SUM(AN21,AN39)</t>
  </si>
  <si>
    <t>AN57</t>
  </si>
  <si>
    <t>SUM('B3'!AN22,'B3'!AN40)='B3'!AN58</t>
  </si>
  <si>
    <t>SUM(AN22,AN40)</t>
  </si>
  <si>
    <t>AN58</t>
  </si>
  <si>
    <t>SUM('B3'!AN24,'B3'!AN42)='B3'!AN60</t>
  </si>
  <si>
    <t>SUM(AN24,AN42)</t>
  </si>
  <si>
    <t>SUM('B3'!AN26,'B3'!AN44)='B3'!AN62</t>
  </si>
  <si>
    <t>SUM(AN26,AN44)</t>
  </si>
  <si>
    <t>SUM('B3'!AN28,'B3'!AN46)='B3'!AN64</t>
  </si>
  <si>
    <t>SUM(AN28,AN46)</t>
  </si>
  <si>
    <t>AN64</t>
  </si>
  <si>
    <t>SUM('B4'!S15,'B4'!V15)='B4'!Y15</t>
  </si>
  <si>
    <t>SUM('B4'!J15,'B4'!M15,'B4'!P15,'B4'!Y15,'B4'!AB15,'B4'!AE15,'B4'!AH15)='B4'!AK15</t>
  </si>
  <si>
    <t>ACTUAL</t>
  </si>
  <si>
    <t>BUDGET</t>
  </si>
  <si>
    <t>B13</t>
  </si>
  <si>
    <t>B14</t>
  </si>
  <si>
    <t>ENQUÊTE 2017 DE L'ENSEIGNEMENT FORMEL</t>
  </si>
  <si>
    <t>Dépenses d'éducation (CITE 0-8)</t>
  </si>
  <si>
    <t>Données pour l’exercice financier finissant en 2016</t>
  </si>
  <si>
    <t>Ce questionnaire est conçu pour collecter des données internationalement comparables sur les dépenses de l'enseignement formel du niveau pré-primaire jusqu'à l'enseignement supérieur nécessaires pour l'évaluation et le suivi des systèmes éducatifs dans le monde entier. Les données constituent un élément central de la base de données des statistiques de l'éducation produites par l'Institut de statistique de l'UNESCO (ISU).  Elles sont largement diffusées à la communauté des utilisateurs et aident à informer les décideurs aux niveaux national et international. Les données sont nécessaires pour le calcul de nombreux indicateurs de l'éducation utilisés dans le suivi des progrès accomplis vers les objectifs régionaux et mondiaux, y compris les objectifs de développement durable et l'Agenda pour l'éducation 2030.</t>
  </si>
  <si>
    <t>Instructions pour remplir le questionnaire</t>
  </si>
  <si>
    <t>Veuillez vous référer au manuel d'instruction de l'Enquête sur l'éducation pour les détails sur les concepts et les définitions utilisées dans cette enquête.</t>
  </si>
  <si>
    <t>Tous les questionnaires et les manuels de l'ISU sont disponibles sur le site Web des Questionnaires :</t>
  </si>
  <si>
    <t>Les questionnaires remplis doivent être envoyés en pièces jointes par courriel à :</t>
  </si>
  <si>
    <t>Les données des enquêtes précédentes sont disponibles à :</t>
  </si>
  <si>
    <t>Couverture</t>
  </si>
  <si>
    <t>Ce questionnaire couvre les dépenses d'éducation du système d'éducation formelle dans les établissements publics et privés d'enseignement et autres établissements situés à l'intérieur de votre pays. Si votre gouvernement fournit une aide financière aux étudiants de votre pays qui étudient à l'étranger, ces fonds doivent être reportés séparément à la ligne G16 de la feuille B2, mais ils ne doivent pas être inclus dans les dépenses totales du gouvernement (G20). Si des données ne sont pas disponibles pour une partie du système, veuillez faire des estimations afin d'assurer une couverture complète des données reportées.</t>
  </si>
  <si>
    <t>Avant de remplir ce questionnaire, les programmes d'éducation doivent d'abord être classés par niveau en fonction de la révision 2011 de la Classification internationale type de l'éducation (CITE 2011). L'ISU utilisera la cartographie de la CITE 2011 de votre pays afin de valider votre soumission de données. Si votre pays ne dispose pas d'une cartographie récente de la CITE ou s'il y a eu des modifications substantielles de votre système d'éducation nationale, veuillez télécharger et remplir ou mettre à jour le questionnaire sur les systèmes  nationaux d'éducation (UIS/ED/ISC11) qui est disponible sur notre site Web des Questionnaires.</t>
  </si>
  <si>
    <t>Année financière / période de référence pour les données collectées dans ce questionnaire</t>
  </si>
  <si>
    <t>Ce questionnaire collecte les données réelles sur les dépenses pour l'année financière se terminant en 2016 ou l'année la plus récente disponible (tables B2 et B3) et les données budgétaires pour l'année financière se terminant en 2017 ou l'année la plus récente disponible (table B4). Veuillez préciser les années financières dans la feuille VAL_B1.</t>
  </si>
  <si>
    <t>Utilisation du questionnaire Excel</t>
  </si>
  <si>
    <t>Ce questionnaire a été conçu pour un fonctionnement optimal avec Microsoft Excel 2010, mais peut également être utilisé avec d'autres versions d'Excel. Le questionnaire a été verrouillé pour préserver la mise en page et l'intégrité des totaux calculés automatiquement (cellules ombrées en bleu) ainsi que leurs validations. Dans la mesure du possible, les données doivent être saisies dans les cellules vides seulement. Si les données ne sont pas disponibles pour une catégorie donnée, veuillez utiliser les codes de données manquantes décrits ci-dessous.</t>
  </si>
  <si>
    <t>Contrôles de validation</t>
  </si>
  <si>
    <t>Le questionnaire contient des contrôles d'erreurs utilisant le formatage conditionnel afin de surligner des erreurs ou des entrées de données non valides. Il inclut aussi un rapport d'erreurs inclus dans la feuille "VAL_Data Check". Si d'autres entrées sont requises, par exemple quand un commentaire est nécessaire pour expliquer un code manquant ou si une erreur est détectée dans les données, la cellule devient jaune et/ou un message apparaît. Veuillez s'il vous plaît examiner la feuille "VAL_Data Check" avant de soumettre le questionnaire. Cette feuille contient un résumé des données fournies et répertorie tous les contrôles d'erreur appliqués dans le questionnaire. Pour consulter la liste des contrôles échoués, veuillez s'il vous plaît filtrer la colonne "Résultat" pour "Vérifier" et faire toutes les corrections dans les cellules d'entrée du questionnaire qui sont indiquées sous «Emplacement».</t>
  </si>
  <si>
    <t>Structure d'éléments de données</t>
  </si>
  <si>
    <t>Afin d'assurer la fourniture de données et de métadonnées complètes, chaque élément de donnée est composé de trois cellules distinctes qui acceptent des données numériques (incluant les zéros pour indiquer une donnée nulle ou négligeable), les codes de données manquantes et les commentaires, respectivement. Les pays sont invités à faire tous les efforts pour fournir des données complètes dans les cellules numériques, si les données ne sont pas disponibles veuillez utiliser les codes appropriés décrits ci-dessous. Notez que la fonction d'ajout de commentaire pour Excel a été désactivée. Les commentaires doivent être inscrits dans la cellule de commentaire appropriée.</t>
  </si>
  <si>
    <t>Données numériques</t>
  </si>
  <si>
    <t>Ces cellules n'acceptent que les valeurs numériques, y compris les zéros (pour indiquer une donnée nulle ou négligeable). Veuillez noter qu'un message d'erreur s'affichera si une valeur non-numérique est entrée.</t>
  </si>
  <si>
    <t>Ces cellules n'acceptent que les lettres Z, X, W ou M et sont situées à droite des cellules de données numériques. L'utilisation correcte des codes est une condition essentielle pour assurer la comparabilité internationale et l'exhaustivité des données. Les codes sont utilisés dans les analyses et rapports statistiques pour indiquer la couverture des données et d'expliquer pourquoi les données ne sont pas disponibles. Veuillez expliquer les problèmes de couverture de données en utilisant les codes suivants :</t>
  </si>
  <si>
    <t>Z - catégorie non applicable</t>
  </si>
  <si>
    <t>Si un élément de données ou un tableau fait référence à une catégorie qui n'existe pas ou qui ne s'applique pas à votre système d'éducation nationale (p. ex. le programme de la CITE 4 n'existe pas dans votre pays), veuillez entrer zéro '0' dans la cellule de données numériques correspondante et entrer le code 'Z' dans la cellule de codes correspondante. L'utilisation de ce code indique que les données de ces catégories n'existent même pas hypothétiquement.</t>
  </si>
  <si>
    <t>X - données incluses ailleurs</t>
  </si>
  <si>
    <t>Si un élément de données ou une catégorie existe dans votre système d'éducation nationale, mais ne peut pas être désagrégée à partir d’une autre catégorie, veuillez laisser la cellule de données numériques vide et entrez le code «X» dans la cellule correspondante. Veuillez également indiquer avec un commentaire dans quelles cellules les données sont incluses en utilisant l'identifiant de colonne et de ligne d’Excel ou remplir le champ libre. Le cas échéant, veuillez utiliser également le code «W» décrit ci-dessous.</t>
  </si>
  <si>
    <t>W - inclut les données d'une autre catégorie</t>
  </si>
  <si>
    <t>Si les données incluent d'autres catégories et par conséquent sont sur-couvertes, veuillez entrer la valeur dans une cellule de données numériques et le code «W» dans la cellule correspondante. Veuillez également indiquer dans la cellule de commentaires quelles données sont incluses en utilisant l'identifiant de colonne et de ligne d’Excel ou remplir le champ libre. Le cas échéant, veuillez utiliser également le code «X» décrit ci-dessus.</t>
  </si>
  <si>
    <t>M - données non disponibles ou manquantes</t>
  </si>
  <si>
    <t>Si une catégorie existe dans votre système d'éducation nationale, mais les données relatives à cette catégorie ne sont pas disponibles, ne peuvent être estimées et ne sont pas incluses dans aucune autre cellule du questionnaire, veuillez laisser la cellule de données numériques vide et entrer le code «M» dans la cellule correspondante. Dans de tels cas, notez que le total est considéré comme manquant ou incomplet pour ces catégories. Si possible, veuillez fournir un commentaire pour indiquer pourquoi les données ne sont pas disponibles.</t>
  </si>
  <si>
    <t>Coordonnées de l'Institut de Statistique de l'UNESCO</t>
  </si>
  <si>
    <t>Pour toute question concernant ce questionnaire, veuillez contacter l’ISU par :</t>
  </si>
  <si>
    <t>Courrier électronique :</t>
  </si>
  <si>
    <t>Téléphone :</t>
  </si>
  <si>
    <t>Télécopieur :</t>
  </si>
  <si>
    <t>Courrier postal :</t>
  </si>
  <si>
    <t>Institut de Statistique de l'UNESCO</t>
  </si>
  <si>
    <t>Site Web :</t>
  </si>
  <si>
    <t>B1: Informations générales sur les données collectées dans le questionnaire</t>
  </si>
  <si>
    <t>Code du questionnaire :</t>
  </si>
  <si>
    <t>Pays :</t>
  </si>
  <si>
    <t>1. Veuillez  fournir des informations sur la ou les personne (s) responsable (s) de remplir ce questionnaire.</t>
  </si>
  <si>
    <t>Contact 1 : Personne chargée de remplir le questionnaire :</t>
  </si>
  <si>
    <t>Nom complet :</t>
  </si>
  <si>
    <t>Nom de l'institution :</t>
  </si>
  <si>
    <t>Unité organisationnelle :</t>
  </si>
  <si>
    <t>Fonction :</t>
  </si>
  <si>
    <t>Adresse de courrier électronique :</t>
  </si>
  <si>
    <t>Numéro de téléphone :</t>
  </si>
  <si>
    <t>Numéro de télécopieur :</t>
  </si>
  <si>
    <t>Contact 2 : Directeur de l'institution (si différent du Contact 1) :</t>
  </si>
  <si>
    <t>2. Veuillez fournir des informations sur l'année financière, l'unité, la monnaie et les principales sources de données.</t>
  </si>
  <si>
    <t>Début de l'année financière (jj/mm/aaaa) :</t>
  </si>
  <si>
    <t>Fin de l'année financière (jj/mm/aaaa) :</t>
  </si>
  <si>
    <t>Unité :</t>
  </si>
  <si>
    <t>Monnaie nationale :</t>
  </si>
  <si>
    <t>Sources des dépenses publiques:</t>
  </si>
  <si>
    <t>Sources des dépenses privées:</t>
  </si>
  <si>
    <t>Méthodes :</t>
  </si>
  <si>
    <t>3. Est-ce que les données sur les dépenses d'éducation par nature rapportées dans le tableau B3 incluent seulement  les dépenses de sources gouvernementales ou d'autres sources également? (Cocher tout ce qui s'applique)</t>
  </si>
  <si>
    <t>Sources de dépenses</t>
  </si>
  <si>
    <t>B2: Dépenses réelles en éducation par niveau d'enseignement, source et destination dans les établissements d'enseignement et autres établissements</t>
  </si>
  <si>
    <t>Fin de l'année financière:</t>
  </si>
  <si>
    <t>Année financière se terminant en 2016 ou l'année la plus récente disponible telle que spécifiée dans VAL_B1 (cellule H30)</t>
  </si>
  <si>
    <t>Développement éducatif de la petite enfance</t>
  </si>
  <si>
    <t>Préprimaire</t>
  </si>
  <si>
    <t>Primaire</t>
  </si>
  <si>
    <t>1er cycle du secondaire</t>
  </si>
  <si>
    <t>2ème cycle du secondaire</t>
  </si>
  <si>
    <t>Total secondaire</t>
  </si>
  <si>
    <t>Post-secondaire non-supérieur</t>
  </si>
  <si>
    <t>Supérieur</t>
  </si>
  <si>
    <t>Dépenses non réparties par niveau</t>
  </si>
  <si>
    <t>Total tous niveaux</t>
  </si>
  <si>
    <t>Dont : Les programmes de formation professionnelle non supérieur seulement</t>
  </si>
  <si>
    <t>SOURCES GOUVERNEMENTALES</t>
  </si>
  <si>
    <t>DÉPENSES DE l'ADMINISTRATION CENTRALE</t>
  </si>
  <si>
    <t>CITE 01</t>
  </si>
  <si>
    <t>CITE 02</t>
  </si>
  <si>
    <t>CITE 1</t>
  </si>
  <si>
    <t>CITE 2</t>
  </si>
  <si>
    <t>CITE 3</t>
  </si>
  <si>
    <t>CITE 2+3</t>
  </si>
  <si>
    <t>CITE 4</t>
  </si>
  <si>
    <t>CITE 5-8</t>
  </si>
  <si>
    <t>CITE 25 + 35 + 45</t>
  </si>
  <si>
    <t>Dépenses directes pour les établissements d'enseignement</t>
  </si>
  <si>
    <t>Dépenses directes pour les établissements publics</t>
  </si>
  <si>
    <t>Dépenses directes pour les établissements privés</t>
  </si>
  <si>
    <t>Total : Dépenses directes pour tous les établissements d'enseignement</t>
  </si>
  <si>
    <t>dont : Dépenses directes en capital</t>
  </si>
  <si>
    <t>Transferts interadministratifs pour l'éducation</t>
  </si>
  <si>
    <t>Transferts nets aux administrations régionales</t>
  </si>
  <si>
    <t>Transferts nets aux administrations locales</t>
  </si>
  <si>
    <t>Total : Transferts interadministratifs</t>
  </si>
  <si>
    <t>Transferts et paiements pour l'éducation au secteur privé</t>
  </si>
  <si>
    <t>Subventions aux ménages et aux étudiants</t>
  </si>
  <si>
    <t>Transferts et paiements à d’autres entités privées n'étant pas des établissements d'enseignement</t>
  </si>
  <si>
    <t>Total : Transferts et paiements au secteur privé</t>
  </si>
  <si>
    <t>Total : Dépenses de l'administration centrale pour l'éducation</t>
  </si>
  <si>
    <t>DÉPENSES DES ADMINISTRATIONS RÉGIONALES</t>
  </si>
  <si>
    <t>Total : Dépenses des administrations régionales pour l'éducation</t>
  </si>
  <si>
    <t>DÉPENSES DES ADMINISTRATIONS LOCALES</t>
  </si>
  <si>
    <t>Total : Dépenses des administrations locales pour l'éducation</t>
  </si>
  <si>
    <t>DÉPENSES CONSOLIDÉES DE TOUTES LES ADMINISTRATIONS PUBLIQUES</t>
  </si>
  <si>
    <t>Total : Dépenses des administrations publiques pour l'éducation (consolidées pour tous les niveaux)</t>
  </si>
  <si>
    <t>Total : Dépenses des administrations publiques pour l'éducation</t>
  </si>
  <si>
    <t>Aide financière du gouvernement pour les étudiants qui étudient à l'étranger</t>
  </si>
  <si>
    <t>SOURCES INTERNATIONALES</t>
  </si>
  <si>
    <t>Transferts de sources internationales pour l'éducation au gouvernement</t>
  </si>
  <si>
    <t>Transferts de sources internationales à tous les niveaux de gouvernement</t>
  </si>
  <si>
    <t>Total : Dépenses de sources internationales en éducation</t>
  </si>
  <si>
    <t>SOURCES PRIVÉES</t>
  </si>
  <si>
    <t>DÉPENSES DES MÉNAGES</t>
  </si>
  <si>
    <t>Paiements aux établissements d’enseignement</t>
  </si>
  <si>
    <t>Paiements aux établissements publics (nets)</t>
  </si>
  <si>
    <t>Paiements aux établissements privés (nets)</t>
  </si>
  <si>
    <t>Total : Paiements à tous les établissements d'enseignement (nets)</t>
  </si>
  <si>
    <t>Paiements hors des établissements d’enseignement</t>
  </si>
  <si>
    <t>Total : Paiements hors des établissements d’enseignement</t>
  </si>
  <si>
    <t>Total : Dépenses des ménages en éducation</t>
  </si>
  <si>
    <t>DÉPENSES DES ENTITÉS PRIVÉES AUTRES QUE LES ÉTABLISSEMENTS D'ENSEIGNEMENT</t>
  </si>
  <si>
    <t>Paiements aux établissements publics</t>
  </si>
  <si>
    <t>Paiements aux établissements privés</t>
  </si>
  <si>
    <t>Total : Paiements à tous les établissements d'enseignement</t>
  </si>
  <si>
    <t>Total : Dépenses en éducation pour les entités privées autres que les établissements d'enseignement</t>
  </si>
  <si>
    <t>DÉPENSES PRIVÉES TOTALES</t>
  </si>
  <si>
    <t>Total: Dépenses privées en éducation</t>
  </si>
  <si>
    <t>DÉPENSES CONSOLIDÉES DE TOUTES LES SOURCES</t>
  </si>
  <si>
    <t>Dépenses pour les établissements d'enseignement</t>
  </si>
  <si>
    <t>Dépenses pour les établissements publics</t>
  </si>
  <si>
    <t>Dépenses pour les établissements privés</t>
  </si>
  <si>
    <t>Total : Dépenses pour tous les établissements d'enseignement</t>
  </si>
  <si>
    <t>Total : Dépenses en éducation</t>
  </si>
  <si>
    <t>B3: Dépenses réelles en éducation par niveau d'enseignement, type d'établissement et nature dans les établissements d'enseignement et autres établissements</t>
  </si>
  <si>
    <t>DÉPENSES DANS LES ÉTABLISSEMENTS PUBLICS</t>
  </si>
  <si>
    <t>Dépenses courantes pour la rémunération du personnel</t>
  </si>
  <si>
    <t>Personnel enseignant</t>
  </si>
  <si>
    <t>Personnel non enseignant</t>
  </si>
  <si>
    <t>Total : Dépenses courantes pour la rémunération du personnel</t>
  </si>
  <si>
    <t>Dépenses courantes autres que pour la rémunération du personnel</t>
  </si>
  <si>
    <t>Manuels scolaires et autre matériel pour l'enseignement</t>
  </si>
  <si>
    <t>Services auxiliaires</t>
  </si>
  <si>
    <t>Administration et autres activités</t>
  </si>
  <si>
    <t>Total : Dépenses courantes autres que pour la rémunération du personnel</t>
  </si>
  <si>
    <t>Total : Dépenses courantes</t>
  </si>
  <si>
    <t>Dépenses en capital</t>
  </si>
  <si>
    <t>Total : Dépenses dans les établissements publics</t>
  </si>
  <si>
    <t>DÉPENSES DANS LES ÉTABLISSEMENTS PRIVÉS</t>
  </si>
  <si>
    <t>Total : Dépenses dans les établissements privés</t>
  </si>
  <si>
    <t>Total : Dépenses dans tous les établissements privés</t>
  </si>
  <si>
    <t>DÉPENSES DANS LES ÉTABLISSEMENTS PUBLICS ET PRIVÉS</t>
  </si>
  <si>
    <t>Total : Dépenses dans les établissements publics et privés</t>
  </si>
  <si>
    <t>B4: Budget d'éducation de sources gouvernementales dans les établissements d'enseignement et autres établissements</t>
  </si>
  <si>
    <t>Année financière se terminant en 2017 ou l'année la plus récente disponible telle que spécifiée dans VAL_B1 (cellule J30)</t>
  </si>
  <si>
    <t>SOURCES GOUVERNEMENTALES (BUDGET)</t>
  </si>
  <si>
    <t>Total: Budget général du gouvernement (central, régional et local) pour l'éducation</t>
  </si>
  <si>
    <t>Note: Les données budgétaires présentées dans cette table doivent être cohérentes avec la couverture de la ligne G20 de la table B2, couvrant les administrations centrale, régionale et locale, y compris les transferts et les paiements.</t>
  </si>
  <si>
    <t>Cette feuille répertorie tous les contrôles d'erreurs appliqués dans le questionnaire. Pour consulter la liste des contrôles échoués, veuillez s'il vous plaît filtrer la colonne "Résultat" pour "Vérifier". Veuillez s'il vous plaît faire toutes les corrections dans les cellules d'entrée du questionnaire qui sont indiquées sous «Emplacement».</t>
  </si>
  <si>
    <t>Couverture des données (%) :</t>
  </si>
  <si>
    <t>Nombre d'erreurs de logiques :</t>
  </si>
  <si>
    <t>Dont : Erreurs dans les chiffres</t>
  </si>
  <si>
    <t>Dont : Erreurs dans les codes</t>
  </si>
  <si>
    <t>Résumé des problèmes de données :</t>
  </si>
  <si>
    <t>Liste des erreurs de logique dans le questionnaire :</t>
  </si>
  <si>
    <t>Contrôle d'erreurs</t>
  </si>
  <si>
    <t>Emplacement</t>
  </si>
  <si>
    <t>Résultat</t>
  </si>
  <si>
    <t>Formule (simplifiée)</t>
  </si>
  <si>
    <t>Côté gauche</t>
  </si>
  <si>
    <t>Opérateur</t>
  </si>
  <si>
    <t>Côté droit</t>
  </si>
  <si>
    <t>Feuille</t>
  </si>
  <si>
    <t>Cellule</t>
  </si>
  <si>
    <t>Chiffre</t>
  </si>
  <si>
    <t>Commentaires du pays</t>
  </si>
  <si>
    <t>Dépenses en capital inférieures ou égales aux dépenses totales</t>
  </si>
  <si>
    <t>Compensation on teaching staff less than current expenditure on all staff compensation</t>
  </si>
  <si>
    <t>La somme de deux éléments de données ou plus est égale au total</t>
  </si>
  <si>
    <t>Veuillez sélectionner un pays</t>
  </si>
  <si>
    <t>Albanie</t>
  </si>
  <si>
    <t>Algérie</t>
  </si>
  <si>
    <t>Andorre</t>
  </si>
  <si>
    <t>Antigua-et-Barbuda</t>
  </si>
  <si>
    <t>Argentine</t>
  </si>
  <si>
    <t>Arménie</t>
  </si>
  <si>
    <t>Australie</t>
  </si>
  <si>
    <t>Autriche</t>
  </si>
  <si>
    <t>Azerbaïdjan</t>
  </si>
  <si>
    <t>Bahreïn</t>
  </si>
  <si>
    <t>Barbade</t>
  </si>
  <si>
    <t>Bélarus</t>
  </si>
  <si>
    <t>Belgique</t>
  </si>
  <si>
    <t>Bénin</t>
  </si>
  <si>
    <t>Bermudes</t>
  </si>
  <si>
    <t>Bhoutan</t>
  </si>
  <si>
    <t>Bolivie (État plurinational de)</t>
  </si>
  <si>
    <t>Bosnie-Herzégovine</t>
  </si>
  <si>
    <t>Brésil</t>
  </si>
  <si>
    <t>Îles Vierges britanniques</t>
  </si>
  <si>
    <t>Brunéi Darussalam</t>
  </si>
  <si>
    <t>Bulgarie</t>
  </si>
  <si>
    <t>Cambodge</t>
  </si>
  <si>
    <t>Cameroun</t>
  </si>
  <si>
    <t>Îles Caïmanes</t>
  </si>
  <si>
    <t>République centrafricaine</t>
  </si>
  <si>
    <t>Tchad</t>
  </si>
  <si>
    <t>Chili</t>
  </si>
  <si>
    <t>Chine</t>
  </si>
  <si>
    <t>Chine, région administrative spéciale de Hong Kong</t>
  </si>
  <si>
    <t>Chine, région administrative spéciale de Macao</t>
  </si>
  <si>
    <t>Colombie</t>
  </si>
  <si>
    <t>Comores</t>
  </si>
  <si>
    <t>Îles Cook</t>
  </si>
  <si>
    <t>Croatie</t>
  </si>
  <si>
    <t>Chypre</t>
  </si>
  <si>
    <t>Tchéquie</t>
  </si>
  <si>
    <t>République populaire démocratique de Corée</t>
  </si>
  <si>
    <t>République démocratique du Congo</t>
  </si>
  <si>
    <t>Danemark</t>
  </si>
  <si>
    <t>Dominique</t>
  </si>
  <si>
    <t>République dominicaine</t>
  </si>
  <si>
    <t>Équateur</t>
  </si>
  <si>
    <t>Égypte</t>
  </si>
  <si>
    <t>Guinée équatoriale</t>
  </si>
  <si>
    <t>Érythrée</t>
  </si>
  <si>
    <t>Estonie</t>
  </si>
  <si>
    <t>Éthiopie</t>
  </si>
  <si>
    <t>Fidji</t>
  </si>
  <si>
    <t>Finlande</t>
  </si>
  <si>
    <t>Gambie</t>
  </si>
  <si>
    <t>Géorgie</t>
  </si>
  <si>
    <t>Allemagne</t>
  </si>
  <si>
    <t>Grèce</t>
  </si>
  <si>
    <t>Grenade</t>
  </si>
  <si>
    <t>Guinée</t>
  </si>
  <si>
    <t>Guinée-Bissau</t>
  </si>
  <si>
    <t>Haïti</t>
  </si>
  <si>
    <t>Saint-Siège</t>
  </si>
  <si>
    <t>Hongrie</t>
  </si>
  <si>
    <t>Islande</t>
  </si>
  <si>
    <t>Inde</t>
  </si>
  <si>
    <t>Indonésie</t>
  </si>
  <si>
    <t>Iran (République islamique d')</t>
  </si>
  <si>
    <t>Irlande</t>
  </si>
  <si>
    <t>Israël</t>
  </si>
  <si>
    <t>Italie</t>
  </si>
  <si>
    <t>Jamaïque</t>
  </si>
  <si>
    <t>Japon</t>
  </si>
  <si>
    <t>Jordanie</t>
  </si>
  <si>
    <t>Koweït</t>
  </si>
  <si>
    <t>Kirghizistan</t>
  </si>
  <si>
    <t>République démocratique populaire lao</t>
  </si>
  <si>
    <t>Lettonie</t>
  </si>
  <si>
    <t>Liban</t>
  </si>
  <si>
    <t>Libéria</t>
  </si>
  <si>
    <t>Libye</t>
  </si>
  <si>
    <t>Lituanie</t>
  </si>
  <si>
    <t>Malaisie</t>
  </si>
  <si>
    <t>Malte</t>
  </si>
  <si>
    <t>Îles Marshall</t>
  </si>
  <si>
    <t>Mauritanie</t>
  </si>
  <si>
    <t>Maurice</t>
  </si>
  <si>
    <t>Mexique</t>
  </si>
  <si>
    <t>Micronésie (États fédérés de)</t>
  </si>
  <si>
    <t>Mongolie</t>
  </si>
  <si>
    <t>Monténégro</t>
  </si>
  <si>
    <t>Maroc</t>
  </si>
  <si>
    <t>Namibie</t>
  </si>
  <si>
    <t>Népal</t>
  </si>
  <si>
    <t>Pays-Bas</t>
  </si>
  <si>
    <t>Nouvelle-Zélande</t>
  </si>
  <si>
    <t>Nigéria</t>
  </si>
  <si>
    <t>Nioué</t>
  </si>
  <si>
    <t>Norvège</t>
  </si>
  <si>
    <t>Palaos</t>
  </si>
  <si>
    <t>Papouasie-Nouvelle-Guinée</t>
  </si>
  <si>
    <t>Pérou</t>
  </si>
  <si>
    <t>Pologne</t>
  </si>
  <si>
    <t>Porto Rico</t>
  </si>
  <si>
    <t>République de Corée</t>
  </si>
  <si>
    <t>République de Moldova</t>
  </si>
  <si>
    <t>Roumanie</t>
  </si>
  <si>
    <t>Fédération de Russie</t>
  </si>
  <si>
    <t>Saint-Kitts-et-Nevis</t>
  </si>
  <si>
    <t>Sainte-Lucie</t>
  </si>
  <si>
    <t>Saint-Vincent-et-les-Grenadines</t>
  </si>
  <si>
    <t>Saint-Marin</t>
  </si>
  <si>
    <t>Sao Tomé-et-Principe</t>
  </si>
  <si>
    <t>Arabie saoudite</t>
  </si>
  <si>
    <t>Sénégal</t>
  </si>
  <si>
    <t>Serbie</t>
  </si>
  <si>
    <t>Singapour</t>
  </si>
  <si>
    <t>Saint-Martin (partie néerlandaise)</t>
  </si>
  <si>
    <t>Slovaquie</t>
  </si>
  <si>
    <t>Slovénie</t>
  </si>
  <si>
    <t>Îles Salomon</t>
  </si>
  <si>
    <t>Somalie</t>
  </si>
  <si>
    <t>Afrique du Sud</t>
  </si>
  <si>
    <t>Sud-Soudan</t>
  </si>
  <si>
    <t>Espagne</t>
  </si>
  <si>
    <t>Soudan</t>
  </si>
  <si>
    <t>Suède</t>
  </si>
  <si>
    <t>Suisse</t>
  </si>
  <si>
    <t>République arabe syrienne</t>
  </si>
  <si>
    <t>Tadjikistan</t>
  </si>
  <si>
    <t>Thaïlande</t>
  </si>
  <si>
    <t>Ex-République yougoslave de Macédoine</t>
  </si>
  <si>
    <t>Tokélaou</t>
  </si>
  <si>
    <t>Trinité-et-Tobago</t>
  </si>
  <si>
    <t>Tunisie</t>
  </si>
  <si>
    <t>Turquie</t>
  </si>
  <si>
    <t>Turkménistan</t>
  </si>
  <si>
    <t>Îles Turques et Caïques</t>
  </si>
  <si>
    <t>Ouganda</t>
  </si>
  <si>
    <t>Émirats arabes unis</t>
  </si>
  <si>
    <t>Royaume-Uni de Grande-Bretagne et d'Irlande du Nord</t>
  </si>
  <si>
    <t>République-Unie de Tanzanie</t>
  </si>
  <si>
    <t>États-Unis d'Amérique</t>
  </si>
  <si>
    <t>Ouzbékistan</t>
  </si>
  <si>
    <t>Venezuela (République bolivarienne du)</t>
  </si>
  <si>
    <t>Yémen</t>
  </si>
  <si>
    <t>Zambie</t>
  </si>
  <si>
    <t>Veuillez choisir l'unité utilisée</t>
  </si>
  <si>
    <t>Unités</t>
  </si>
  <si>
    <t>Centaines</t>
  </si>
  <si>
    <t>Milliers</t>
  </si>
  <si>
    <t>Milliards</t>
  </si>
  <si>
    <t>Dépenses réelles 
(B2 et B3)</t>
  </si>
  <si>
    <t>Budget 
(B4)</t>
  </si>
  <si>
    <t>Date limite pour retourner le questionnaire rempli: 15 mai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</si>
</sst>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8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sz val="8"/>
      <name val="Arial"/>
      <family val="2"/>
    </font>
    <font>
      <sz val="11"/>
      <color rgb="FF000000"/>
      <name val="Calibri"/>
      <family val="2"/>
      <charset val="1"/>
    </font>
    <font>
      <sz val="8"/>
      <name val="Arial"/>
      <family val="2"/>
      <charset val="1"/>
    </font>
    <font>
      <sz val="8"/>
      <color indexed="8"/>
      <name val="MS Sans Serif"/>
      <family val="2"/>
    </font>
    <font>
      <b/>
      <sz val="8.5"/>
      <color indexed="8"/>
      <name val="MS Sans Serif"/>
      <family val="2"/>
    </font>
    <font>
      <sz val="7.5"/>
      <color indexed="8"/>
      <name val="MS Sans Serif"/>
      <family val="2"/>
    </font>
    <font>
      <b/>
      <sz val="8"/>
      <color indexed="8"/>
      <name val="MS Sans Serif"/>
      <family val="2"/>
    </font>
    <font>
      <b/>
      <sz val="8"/>
      <name val="Arial"/>
      <family val="2"/>
    </font>
    <font>
      <b/>
      <sz val="10"/>
      <name val="Arial"/>
      <family val="2"/>
    </font>
    <font>
      <sz val="10"/>
      <name val="Arial"/>
      <family val="2"/>
    </font>
    <font>
      <sz val="10"/>
      <color indexed="8"/>
      <name val="Arial"/>
      <family val="2"/>
    </font>
    <font>
      <b/>
      <sz val="8.5"/>
      <color indexed="12"/>
      <name val="MS Sans Serif"/>
      <family val="2"/>
    </font>
    <font>
      <b/>
      <sz val="8"/>
      <color indexed="12"/>
      <name val="Arial"/>
      <family val="2"/>
    </font>
    <font>
      <b/>
      <u/>
      <sz val="8.5"/>
      <color indexed="8"/>
      <name val="MS Sans Serif"/>
      <family val="2"/>
    </font>
    <font>
      <sz val="8"/>
      <color indexed="8"/>
      <name val="Arial"/>
      <family val="2"/>
    </font>
    <font>
      <sz val="10"/>
      <color indexed="8"/>
      <name val="MS Sans Serif"/>
      <family val="2"/>
    </font>
    <font>
      <sz val="8.5"/>
      <color indexed="8"/>
      <name val="MS Sans Serif"/>
      <family val="2"/>
    </font>
    <font>
      <b/>
      <u/>
      <sz val="10"/>
      <color indexed="8"/>
      <name val="MS Sans Serif"/>
      <family val="2"/>
    </font>
    <font>
      <sz val="10"/>
      <color theme="1"/>
      <name val="Arial"/>
      <family val="2"/>
    </font>
    <font>
      <sz val="11"/>
      <color rgb="FFFF0000"/>
      <name val="Calibri"/>
      <family val="2"/>
      <scheme val="minor"/>
    </font>
    <font>
      <sz val="11"/>
      <name val="Calibri"/>
      <family val="2"/>
      <scheme val="minor"/>
    </font>
    <font>
      <sz val="8"/>
      <color theme="1"/>
      <name val="Calibri"/>
      <family val="2"/>
      <scheme val="minor"/>
    </font>
    <font>
      <sz val="8"/>
      <name val="Calibri"/>
      <family val="2"/>
      <scheme val="minor"/>
    </font>
    <font>
      <b/>
      <sz val="12"/>
      <name val="Calibri"/>
      <family val="2"/>
      <scheme val="minor"/>
    </font>
    <font>
      <b/>
      <sz val="11"/>
      <name val="Calibri"/>
      <family val="2"/>
      <scheme val="minor"/>
    </font>
    <font>
      <b/>
      <sz val="18"/>
      <name val="Calibri"/>
      <family val="2"/>
      <scheme val="minor"/>
    </font>
    <font>
      <sz val="8"/>
      <color rgb="FFFF0000"/>
      <name val="Calibri"/>
      <family val="2"/>
      <scheme val="minor"/>
    </font>
    <font>
      <b/>
      <sz val="11"/>
      <color theme="0"/>
      <name val="Calibri"/>
      <family val="2"/>
      <scheme val="minor"/>
    </font>
    <font>
      <b/>
      <sz val="16"/>
      <color theme="0"/>
      <name val="Calibri"/>
      <family val="2"/>
      <scheme val="minor"/>
    </font>
    <font>
      <sz val="10"/>
      <name val="Verdana"/>
      <family val="2"/>
    </font>
    <font>
      <sz val="10"/>
      <name val="Arial"/>
      <family val="2"/>
      <charset val="1"/>
    </font>
    <font>
      <u/>
      <sz val="11"/>
      <color indexed="12"/>
      <name val="Arial"/>
      <family val="2"/>
    </font>
    <font>
      <sz val="9"/>
      <color theme="1"/>
      <name val="Arial"/>
      <family val="2"/>
    </font>
    <font>
      <sz val="9"/>
      <color rgb="FFFF0000"/>
      <name val="Arial"/>
      <family val="2"/>
    </font>
    <font>
      <sz val="9"/>
      <name val="Arial"/>
      <family val="2"/>
    </font>
    <font>
      <i/>
      <sz val="8"/>
      <name val="Calibri"/>
      <family val="2"/>
      <scheme val="minor"/>
    </font>
    <font>
      <b/>
      <sz val="16"/>
      <name val="Calibri"/>
      <family val="2"/>
      <scheme val="minor"/>
    </font>
    <font>
      <sz val="11"/>
      <name val="Calibri"/>
      <family val="2"/>
    </font>
    <font>
      <sz val="8"/>
      <color rgb="FF000000"/>
      <name val="Arial"/>
      <family val="2"/>
    </font>
    <font>
      <sz val="8"/>
      <color rgb="FFFF0000"/>
      <name val="Arial"/>
      <family val="2"/>
    </font>
    <font>
      <sz val="8"/>
      <color rgb="FF000000"/>
      <name val="Tahoma"/>
      <family val="2"/>
    </font>
    <font>
      <b/>
      <sz val="24"/>
      <color theme="0"/>
      <name val="Calibri"/>
      <family val="2"/>
      <scheme val="minor"/>
    </font>
    <font>
      <u/>
      <sz val="11"/>
      <color theme="10"/>
      <name val="Calibri"/>
      <family val="2"/>
      <scheme val="minor"/>
    </font>
    <font>
      <b/>
      <sz val="14"/>
      <name val="Calibri"/>
      <family val="2"/>
      <scheme val="minor"/>
    </font>
    <font>
      <b/>
      <sz val="12"/>
      <color theme="0" tint="-4.9989318521683403E-2"/>
      <name val="Calibri"/>
      <family val="2"/>
      <scheme val="minor"/>
    </font>
    <font>
      <sz val="12"/>
      <name val="Calibri"/>
      <family val="2"/>
      <scheme val="minor"/>
    </font>
    <font>
      <b/>
      <sz val="10"/>
      <name val="Calibri"/>
      <family val="2"/>
      <scheme val="minor"/>
    </font>
    <font>
      <sz val="10"/>
      <color theme="1"/>
      <name val="Calibri"/>
      <family val="2"/>
      <scheme val="minor"/>
    </font>
    <font>
      <b/>
      <sz val="10"/>
      <color rgb="FF0070C0"/>
      <name val="Calibri"/>
      <family val="2"/>
      <scheme val="minor"/>
    </font>
    <font>
      <sz val="10"/>
      <name val="Calibri"/>
      <family val="2"/>
      <scheme val="minor"/>
    </font>
    <font>
      <sz val="12"/>
      <color theme="1"/>
      <name val="Calibri"/>
      <family val="2"/>
      <scheme val="minor"/>
    </font>
    <font>
      <sz val="12"/>
      <color theme="1"/>
      <name val="Arial"/>
      <family val="2"/>
    </font>
    <font>
      <u/>
      <sz val="12"/>
      <color theme="10"/>
      <name val="Calibri"/>
      <family val="2"/>
      <scheme val="minor"/>
    </font>
    <font>
      <i/>
      <sz val="11"/>
      <name val="Calibri"/>
      <family val="2"/>
      <scheme val="minor"/>
    </font>
    <font>
      <b/>
      <sz val="18"/>
      <color rgb="FFFF0000"/>
      <name val="Calibri"/>
      <family val="2"/>
      <scheme val="minor"/>
    </font>
    <font>
      <i/>
      <sz val="11"/>
      <color rgb="FFFF0000"/>
      <name val="Calibri"/>
      <family val="2"/>
      <scheme val="minor"/>
    </font>
    <font>
      <sz val="10"/>
      <color rgb="FFFF0000"/>
      <name val="Arial"/>
      <family val="2"/>
    </font>
    <font>
      <sz val="12"/>
      <color rgb="FFD60093"/>
      <name val="Calibri"/>
      <family val="2"/>
      <scheme val="minor"/>
    </font>
    <font>
      <i/>
      <sz val="12"/>
      <name val="Calibri"/>
      <family val="2"/>
      <scheme val="minor"/>
    </font>
    <font>
      <b/>
      <sz val="18"/>
      <color theme="0"/>
      <name val="Arial"/>
      <family val="2"/>
    </font>
    <font>
      <b/>
      <sz val="12"/>
      <color theme="0"/>
      <name val="Arial"/>
      <family val="2"/>
    </font>
    <font>
      <b/>
      <sz val="10"/>
      <color theme="0"/>
      <name val="Arial"/>
      <family val="2"/>
    </font>
    <font>
      <sz val="10"/>
      <color theme="3"/>
      <name val="Arial"/>
      <family val="2"/>
    </font>
    <font>
      <b/>
      <i/>
      <sz val="10"/>
      <color theme="0"/>
      <name val="Arial"/>
      <family val="2"/>
    </font>
    <font>
      <sz val="10"/>
      <color theme="0"/>
      <name val="Arial"/>
      <family val="2"/>
    </font>
    <font>
      <sz val="11"/>
      <color theme="1"/>
      <name val="Arial"/>
      <family val="2"/>
    </font>
    <font>
      <sz val="10"/>
      <color rgb="FFFF0000"/>
      <name val="Arial"/>
      <family val="2"/>
      <charset val="1"/>
    </font>
    <font>
      <u/>
      <sz val="8"/>
      <color theme="10"/>
      <name val="Arial"/>
      <family val="2"/>
    </font>
    <font>
      <i/>
      <sz val="11"/>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C0C0"/>
        <bgColor rgb="FFCCCCFF"/>
      </patternFill>
    </fill>
    <fill>
      <patternFill patternType="solid">
        <fgColor indexed="22"/>
        <bgColor indexed="64"/>
      </patternFill>
    </fill>
    <fill>
      <patternFill patternType="solid">
        <fgColor indexed="22"/>
        <bgColor indexed="8"/>
      </patternFill>
    </fill>
    <fill>
      <patternFill patternType="solid">
        <fgColor indexed="22"/>
        <bgColor indexed="10"/>
      </patternFill>
    </fill>
    <fill>
      <patternFill patternType="solid">
        <fgColor indexed="31"/>
        <bgColor indexed="64"/>
      </patternFill>
    </fill>
    <fill>
      <patternFill patternType="solid">
        <fgColor indexed="44"/>
        <bgColor indexed="8"/>
      </patternFill>
    </fill>
    <fill>
      <patternFill patternType="solid">
        <fgColor indexed="9"/>
        <bgColor indexed="64"/>
      </patternFill>
    </fill>
    <fill>
      <patternFill patternType="solid">
        <fgColor indexed="1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rgb="FFFFFF00"/>
        <bgColor rgb="FFFFFF00"/>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D92B2B"/>
        <bgColor indexed="64"/>
      </patternFill>
    </fill>
    <fill>
      <patternFill patternType="solid">
        <fgColor rgb="FF605F5D"/>
        <bgColor indexed="64"/>
      </patternFill>
    </fill>
    <fill>
      <patternFill patternType="solid">
        <fgColor rgb="FF908F8C"/>
        <bgColor indexed="64"/>
      </patternFill>
    </fill>
    <fill>
      <patternFill patternType="solid">
        <fgColor rgb="FFFFC000"/>
        <bgColor indexed="64"/>
      </patternFill>
    </fill>
    <fill>
      <patternFill patternType="solid">
        <fgColor rgb="FFFFC000"/>
        <bgColor rgb="FFFFFF00"/>
      </patternFill>
    </fill>
    <fill>
      <patternFill patternType="solid">
        <fgColor theme="3" tint="-0.499984740745262"/>
        <bgColor indexed="64"/>
      </patternFill>
    </fill>
    <fill>
      <patternFill patternType="solid">
        <fgColor theme="4" tint="-0.249977111117893"/>
        <bgColor indexed="64"/>
      </patternFill>
    </fill>
    <fill>
      <patternFill patternType="solid">
        <fgColor rgb="FFFF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right/>
      <top/>
      <bottom style="thin">
        <color auto="1"/>
      </bottom>
      <diagonal/>
    </border>
    <border>
      <left style="thin">
        <color indexed="64"/>
      </left>
      <right style="thin">
        <color auto="1"/>
      </right>
      <top/>
      <bottom style="thin">
        <color auto="1"/>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theme="0" tint="-0.499984740745262"/>
      </bottom>
      <diagonal/>
    </border>
    <border>
      <left/>
      <right/>
      <top style="thin">
        <color indexed="55"/>
      </top>
      <bottom style="thin">
        <color theme="0" tint="-0.499984740745262"/>
      </bottom>
      <diagonal/>
    </border>
    <border>
      <left/>
      <right style="thin">
        <color indexed="55"/>
      </right>
      <top style="thin">
        <color indexed="55"/>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116">
    <xf numFmtId="0" fontId="0" fillId="0" borderId="0"/>
    <xf numFmtId="0" fontId="11" fillId="0" borderId="1"/>
    <xf numFmtId="0" fontId="12" fillId="0" borderId="0"/>
    <xf numFmtId="0" fontId="13" fillId="4" borderId="2"/>
    <xf numFmtId="0" fontId="11" fillId="5" borderId="3">
      <alignment horizontal="center" wrapText="1"/>
    </xf>
    <xf numFmtId="0" fontId="11" fillId="5" borderId="2"/>
    <xf numFmtId="0" fontId="14" fillId="6" borderId="4">
      <alignment horizontal="left" vertical="top"/>
    </xf>
    <xf numFmtId="0" fontId="16" fillId="6" borderId="4">
      <alignment horizontal="left" vertical="top" wrapText="1"/>
    </xf>
    <xf numFmtId="0" fontId="17" fillId="6" borderId="0">
      <alignment horizontal="right" vertical="top" textRotation="90" wrapText="1"/>
    </xf>
    <xf numFmtId="0" fontId="13" fillId="4" borderId="6"/>
    <xf numFmtId="0" fontId="11" fillId="5" borderId="6"/>
    <xf numFmtId="0" fontId="14" fillId="6" borderId="7">
      <alignment horizontal="left" vertical="top"/>
    </xf>
    <xf numFmtId="0" fontId="16" fillId="6" borderId="7">
      <alignment horizontal="left" vertical="top" wrapText="1"/>
    </xf>
    <xf numFmtId="0" fontId="11" fillId="0" borderId="0"/>
    <xf numFmtId="0" fontId="11" fillId="8" borderId="12"/>
    <xf numFmtId="0" fontId="17" fillId="9" borderId="13">
      <alignment horizontal="right" vertical="top" wrapText="1"/>
    </xf>
    <xf numFmtId="0" fontId="24" fillId="5" borderId="0">
      <alignment horizontal="center"/>
    </xf>
    <xf numFmtId="0" fontId="22" fillId="5" borderId="0">
      <alignment horizontal="center" vertical="center"/>
    </xf>
    <xf numFmtId="0" fontId="20" fillId="7" borderId="0">
      <alignment horizontal="center" wrapText="1"/>
    </xf>
    <xf numFmtId="0" fontId="23" fillId="5" borderId="0">
      <alignment horizontal="center"/>
    </xf>
    <xf numFmtId="0" fontId="26" fillId="10" borderId="1">
      <protection locked="0"/>
    </xf>
    <xf numFmtId="0" fontId="27" fillId="10" borderId="12">
      <protection locked="0"/>
    </xf>
    <xf numFmtId="0" fontId="20" fillId="10" borderId="1"/>
    <xf numFmtId="0" fontId="20" fillId="5" borderId="0"/>
    <xf numFmtId="0" fontId="25" fillId="5" borderId="1">
      <alignment horizontal="left"/>
    </xf>
    <xf numFmtId="0" fontId="21" fillId="5" borderId="0">
      <alignment horizontal="left"/>
    </xf>
    <xf numFmtId="0" fontId="17" fillId="6" borderId="0">
      <alignment horizontal="right" vertical="top" wrapText="1"/>
    </xf>
    <xf numFmtId="0" fontId="19" fillId="7" borderId="0">
      <alignment horizontal="center"/>
    </xf>
    <xf numFmtId="0" fontId="20" fillId="5" borderId="1">
      <alignment horizontal="centerContinuous" wrapText="1"/>
    </xf>
    <xf numFmtId="0" fontId="15" fillId="11" borderId="0">
      <alignment horizontal="center" wrapText="1"/>
    </xf>
    <xf numFmtId="0" fontId="11" fillId="5" borderId="9">
      <alignment wrapText="1"/>
    </xf>
    <xf numFmtId="0" fontId="11" fillId="5" borderId="5"/>
    <xf numFmtId="0" fontId="11" fillId="5" borderId="10"/>
    <xf numFmtId="0" fontId="11" fillId="5" borderId="11">
      <alignment horizontal="center" wrapText="1"/>
    </xf>
    <xf numFmtId="0" fontId="20" fillId="0" borderId="0"/>
    <xf numFmtId="0" fontId="11" fillId="0" borderId="0"/>
    <xf numFmtId="0" fontId="11" fillId="5" borderId="1"/>
    <xf numFmtId="0" fontId="22" fillId="5" borderId="0">
      <alignment horizontal="right"/>
    </xf>
    <xf numFmtId="0" fontId="28" fillId="11" borderId="0">
      <alignment horizontal="center"/>
    </xf>
    <xf numFmtId="0" fontId="14" fillId="6" borderId="1">
      <alignment horizontal="left" vertical="top" wrapText="1"/>
    </xf>
    <xf numFmtId="0" fontId="14" fillId="6" borderId="8">
      <alignment horizontal="left" vertical="top" wrapText="1"/>
    </xf>
    <xf numFmtId="0" fontId="24" fillId="5" borderId="0">
      <alignment horizontal="center"/>
    </xf>
    <xf numFmtId="0" fontId="18" fillId="5" borderId="0"/>
    <xf numFmtId="0" fontId="13" fillId="4" borderId="14"/>
    <xf numFmtId="0" fontId="11" fillId="5" borderId="14"/>
    <xf numFmtId="0" fontId="14" fillId="6" borderId="15">
      <alignment horizontal="left" vertical="top"/>
    </xf>
    <xf numFmtId="0" fontId="16" fillId="6" borderId="15">
      <alignment horizontal="left" vertical="top" wrapText="1"/>
    </xf>
    <xf numFmtId="0" fontId="9" fillId="0" borderId="0"/>
    <xf numFmtId="0" fontId="29" fillId="0" borderId="0"/>
    <xf numFmtId="0" fontId="13" fillId="4" borderId="1"/>
    <xf numFmtId="0" fontId="11" fillId="5" borderId="1"/>
    <xf numFmtId="0" fontId="14" fillId="6" borderId="15">
      <alignment horizontal="left" vertical="top"/>
    </xf>
    <xf numFmtId="0" fontId="16" fillId="6" borderId="15">
      <alignment horizontal="left" vertical="top" wrapText="1"/>
    </xf>
    <xf numFmtId="0" fontId="40" fillId="0" borderId="0"/>
    <xf numFmtId="0" fontId="20" fillId="0" borderId="0"/>
    <xf numFmtId="0" fontId="41" fillId="0" borderId="0"/>
    <xf numFmtId="0" fontId="7" fillId="0" borderId="0"/>
    <xf numFmtId="0" fontId="11" fillId="0" borderId="6"/>
    <xf numFmtId="0" fontId="42" fillId="0" borderId="0" applyNumberFormat="0" applyFill="0" applyBorder="0" applyAlignment="0" applyProtection="0">
      <alignment vertical="top"/>
      <protection locked="0"/>
    </xf>
    <xf numFmtId="0" fontId="11" fillId="5" borderId="5"/>
    <xf numFmtId="0" fontId="11" fillId="5" borderId="10"/>
    <xf numFmtId="0" fontId="11" fillId="5" borderId="11">
      <alignment horizontal="center" wrapText="1"/>
    </xf>
    <xf numFmtId="0" fontId="11" fillId="5" borderId="11">
      <alignment horizontal="center" wrapText="1"/>
    </xf>
    <xf numFmtId="0" fontId="20" fillId="0" borderId="0"/>
    <xf numFmtId="0" fontId="12" fillId="0" borderId="0"/>
    <xf numFmtId="0" fontId="12" fillId="0" borderId="0"/>
    <xf numFmtId="0" fontId="29" fillId="0" borderId="0"/>
    <xf numFmtId="0" fontId="29" fillId="0" borderId="0"/>
    <xf numFmtId="0" fontId="7" fillId="0" borderId="0"/>
    <xf numFmtId="0" fontId="7" fillId="0" borderId="0"/>
    <xf numFmtId="0" fontId="12" fillId="0" borderId="0"/>
    <xf numFmtId="0" fontId="7" fillId="0" borderId="0"/>
    <xf numFmtId="0" fontId="12" fillId="0" borderId="0"/>
    <xf numFmtId="0" fontId="16" fillId="6" borderId="15">
      <alignment horizontal="left" vertical="top" wrapText="1"/>
    </xf>
    <xf numFmtId="0" fontId="16" fillId="6" borderId="15">
      <alignment horizontal="left" vertical="top" wrapText="1"/>
    </xf>
    <xf numFmtId="0" fontId="14" fillId="6" borderId="15">
      <alignment horizontal="left" vertical="top"/>
    </xf>
    <xf numFmtId="0" fontId="14" fillId="6" borderId="15">
      <alignment horizontal="left" vertical="top"/>
    </xf>
    <xf numFmtId="0" fontId="13" fillId="4" borderId="6"/>
    <xf numFmtId="0" fontId="11" fillId="0" borderId="12"/>
    <xf numFmtId="0" fontId="11" fillId="0" borderId="6"/>
    <xf numFmtId="0" fontId="11" fillId="0" borderId="6"/>
    <xf numFmtId="0" fontId="11" fillId="0" borderId="6"/>
    <xf numFmtId="0" fontId="11" fillId="0" borderId="12"/>
    <xf numFmtId="0" fontId="26" fillId="10" borderId="12" applyBorder="0">
      <protection locked="0"/>
    </xf>
    <xf numFmtId="0" fontId="26" fillId="10" borderId="12" applyBorder="0">
      <protection locked="0"/>
    </xf>
    <xf numFmtId="0" fontId="26" fillId="10" borderId="12" applyBorder="0">
      <protection locked="0"/>
    </xf>
    <xf numFmtId="0" fontId="26" fillId="10" borderId="12" applyBorder="0">
      <protection locked="0"/>
    </xf>
    <xf numFmtId="0" fontId="20" fillId="10" borderId="6"/>
    <xf numFmtId="0" fontId="25" fillId="5" borderId="6">
      <alignment horizontal="left"/>
    </xf>
    <xf numFmtId="0" fontId="17" fillId="6" borderId="0">
      <alignment horizontal="right" vertical="top" wrapText="1"/>
    </xf>
    <xf numFmtId="0" fontId="17" fillId="6" borderId="0">
      <alignment horizontal="right" vertical="top" wrapText="1"/>
    </xf>
    <xf numFmtId="0" fontId="17" fillId="6" borderId="0">
      <alignment horizontal="right" vertical="top" textRotation="90" wrapText="1"/>
    </xf>
    <xf numFmtId="0" fontId="19" fillId="7" borderId="0">
      <alignment horizontal="center"/>
    </xf>
    <xf numFmtId="0" fontId="20" fillId="5" borderId="6">
      <alignment horizontal="centerContinuous" wrapText="1"/>
    </xf>
    <xf numFmtId="0" fontId="20" fillId="5" borderId="6">
      <alignment horizontal="centerContinuous" wrapText="1"/>
    </xf>
    <xf numFmtId="0" fontId="11" fillId="5" borderId="22">
      <alignment wrapText="1"/>
    </xf>
    <xf numFmtId="0" fontId="20" fillId="0" borderId="0"/>
    <xf numFmtId="0" fontId="11" fillId="5" borderId="6">
      <alignment wrapText="1"/>
    </xf>
    <xf numFmtId="0" fontId="14" fillId="6" borderId="6">
      <alignment horizontal="left" vertical="top" wrapText="1"/>
    </xf>
    <xf numFmtId="0" fontId="14" fillId="6" borderId="23">
      <alignment horizontal="left" vertical="top" wrapText="1"/>
    </xf>
    <xf numFmtId="0" fontId="15" fillId="7" borderId="0"/>
    <xf numFmtId="0" fontId="6" fillId="0" borderId="0"/>
    <xf numFmtId="0" fontId="29"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53" fillId="0" borderId="0" applyNumberFormat="0" applyFill="0" applyBorder="0" applyAlignment="0" applyProtection="0"/>
    <xf numFmtId="0" fontId="29" fillId="0" borderId="0"/>
    <xf numFmtId="0" fontId="1" fillId="0" borderId="0"/>
    <xf numFmtId="0" fontId="29" fillId="0" borderId="0"/>
    <xf numFmtId="0" fontId="1" fillId="0" borderId="0"/>
    <xf numFmtId="0" fontId="1" fillId="0" borderId="0"/>
  </cellStyleXfs>
  <cellXfs count="357">
    <xf numFmtId="0" fontId="0" fillId="0" borderId="0" xfId="0"/>
    <xf numFmtId="0" fontId="49" fillId="16" borderId="25" xfId="0" applyFont="1" applyFill="1" applyBorder="1" applyAlignment="1" applyProtection="1">
      <alignment horizontal="center"/>
      <protection locked="0"/>
    </xf>
    <xf numFmtId="0" fontId="5" fillId="12" borderId="0" xfId="107" applyFill="1" applyProtection="1">
      <protection locked="0"/>
    </xf>
    <xf numFmtId="0" fontId="30" fillId="12" borderId="0" xfId="0" applyFont="1" applyFill="1" applyBorder="1" applyAlignment="1" applyProtection="1">
      <alignment horizontal="right"/>
      <protection locked="0"/>
    </xf>
    <xf numFmtId="0" fontId="0" fillId="0" borderId="0" xfId="0" applyProtection="1">
      <protection locked="0"/>
    </xf>
    <xf numFmtId="0" fontId="20" fillId="0" borderId="0" xfId="54" applyFont="1" applyProtection="1">
      <protection locked="0"/>
    </xf>
    <xf numFmtId="49" fontId="20" fillId="0" borderId="0" xfId="54" applyNumberFormat="1" applyFont="1" applyProtection="1">
      <protection locked="0"/>
    </xf>
    <xf numFmtId="0" fontId="20" fillId="18" borderId="0" xfId="54" applyFont="1" applyFill="1" applyProtection="1">
      <protection locked="0"/>
    </xf>
    <xf numFmtId="0" fontId="41" fillId="0" borderId="0" xfId="55" applyProtection="1">
      <protection locked="0"/>
    </xf>
    <xf numFmtId="0" fontId="41" fillId="12" borderId="0" xfId="55" applyFill="1" applyProtection="1">
      <protection locked="0"/>
    </xf>
    <xf numFmtId="0" fontId="20" fillId="12" borderId="0" xfId="55" applyFont="1" applyFill="1" applyProtection="1">
      <protection locked="0"/>
    </xf>
    <xf numFmtId="49" fontId="20" fillId="18" borderId="0" xfId="54" applyNumberFormat="1" applyFont="1" applyFill="1" applyProtection="1">
      <protection locked="0"/>
    </xf>
    <xf numFmtId="0" fontId="41" fillId="12" borderId="0" xfId="55" applyFill="1" applyAlignment="1" applyProtection="1">
      <alignment horizontal="right"/>
      <protection locked="0"/>
    </xf>
    <xf numFmtId="0" fontId="41" fillId="19" borderId="0" xfId="55" applyFill="1" applyProtection="1">
      <protection locked="0"/>
    </xf>
    <xf numFmtId="0" fontId="7" fillId="0" borderId="0" xfId="56" applyProtection="1">
      <protection locked="0"/>
    </xf>
    <xf numFmtId="0" fontId="43" fillId="12" borderId="0" xfId="0" applyFont="1" applyFill="1" applyProtection="1">
      <protection locked="0"/>
    </xf>
    <xf numFmtId="0" fontId="30" fillId="12" borderId="0" xfId="0" applyFont="1" applyFill="1" applyProtection="1">
      <protection locked="0"/>
    </xf>
    <xf numFmtId="0" fontId="44" fillId="12" borderId="0" xfId="0" applyFont="1" applyFill="1" applyProtection="1">
      <protection locked="0"/>
    </xf>
    <xf numFmtId="0" fontId="43" fillId="0" borderId="0" xfId="0" applyFont="1" applyProtection="1">
      <protection locked="0"/>
    </xf>
    <xf numFmtId="49" fontId="45" fillId="0" borderId="0" xfId="34" applyNumberFormat="1" applyFont="1" applyProtection="1">
      <protection locked="0"/>
    </xf>
    <xf numFmtId="0" fontId="32" fillId="0" borderId="0" xfId="0" applyFont="1" applyProtection="1">
      <protection locked="0"/>
    </xf>
    <xf numFmtId="0" fontId="32" fillId="0" borderId="0" xfId="56" applyFont="1" applyProtection="1">
      <protection locked="0"/>
    </xf>
    <xf numFmtId="164" fontId="49" fillId="3" borderId="25" xfId="1" applyNumberFormat="1" applyFont="1" applyFill="1" applyBorder="1" applyAlignment="1" applyProtection="1">
      <alignment horizontal="center"/>
      <protection locked="0"/>
    </xf>
    <xf numFmtId="164" fontId="49" fillId="3" borderId="25" xfId="1" applyNumberFormat="1" applyFont="1" applyFill="1" applyBorder="1" applyAlignment="1" applyProtection="1">
      <alignment horizontal="left"/>
      <protection locked="0"/>
    </xf>
    <xf numFmtId="164" fontId="49" fillId="16" borderId="25" xfId="0" applyNumberFormat="1" applyFont="1" applyFill="1" applyBorder="1" applyAlignment="1" applyProtection="1">
      <alignment horizontal="center"/>
      <protection locked="0"/>
    </xf>
    <xf numFmtId="164" fontId="49" fillId="17" borderId="25" xfId="0" applyNumberFormat="1" applyFont="1" applyFill="1" applyBorder="1" applyAlignment="1" applyProtection="1">
      <alignment horizontal="left"/>
      <protection locked="0"/>
    </xf>
    <xf numFmtId="0" fontId="49" fillId="3" borderId="25" xfId="1" applyNumberFormat="1" applyFont="1" applyFill="1" applyBorder="1" applyAlignment="1" applyProtection="1">
      <alignment horizontal="center"/>
      <protection locked="0"/>
    </xf>
    <xf numFmtId="0" fontId="49" fillId="3" borderId="25" xfId="1" applyNumberFormat="1" applyFont="1" applyFill="1" applyBorder="1" applyAlignment="1" applyProtection="1">
      <alignment horizontal="left"/>
      <protection locked="0"/>
    </xf>
    <xf numFmtId="0" fontId="49" fillId="16" borderId="25" xfId="0" applyNumberFormat="1" applyFont="1" applyFill="1" applyBorder="1" applyAlignment="1" applyProtection="1">
      <alignment horizontal="center"/>
      <protection locked="0"/>
    </xf>
    <xf numFmtId="0" fontId="49" fillId="17" borderId="25" xfId="0" applyNumberFormat="1" applyFont="1" applyFill="1" applyBorder="1" applyAlignment="1" applyProtection="1">
      <alignment horizontal="left"/>
      <protection locked="0"/>
    </xf>
    <xf numFmtId="164" fontId="49" fillId="3" borderId="25" xfId="1" applyNumberFormat="1" applyFont="1" applyFill="1" applyBorder="1" applyAlignment="1" applyProtection="1">
      <alignment horizontal="right"/>
      <protection locked="0"/>
    </xf>
    <xf numFmtId="164" fontId="49" fillId="15" borderId="25" xfId="0" applyNumberFormat="1" applyFont="1" applyFill="1" applyBorder="1" applyAlignment="1" applyProtection="1">
      <alignment horizontal="right"/>
      <protection locked="0"/>
    </xf>
    <xf numFmtId="0" fontId="65" fillId="14" borderId="0" xfId="0" applyFont="1" applyFill="1" applyAlignment="1" applyProtection="1">
      <alignment vertical="center"/>
      <protection locked="0"/>
    </xf>
    <xf numFmtId="0" fontId="67" fillId="0" borderId="0" xfId="0" applyFont="1" applyProtection="1">
      <protection locked="0"/>
    </xf>
    <xf numFmtId="0" fontId="59" fillId="14" borderId="0" xfId="0" applyFont="1" applyFill="1" applyAlignment="1" applyProtection="1">
      <alignment horizontal="center"/>
      <protection locked="0"/>
    </xf>
    <xf numFmtId="0" fontId="8" fillId="14" borderId="0" xfId="0" applyFont="1" applyFill="1" applyAlignment="1" applyProtection="1">
      <alignment horizontal="center" vertical="center" wrapText="1"/>
      <protection locked="0"/>
    </xf>
    <xf numFmtId="0" fontId="8" fillId="14" borderId="0" xfId="0" applyFont="1" applyFill="1" applyBorder="1" applyAlignment="1" applyProtection="1">
      <alignment vertical="center" wrapText="1"/>
      <protection locked="0"/>
    </xf>
    <xf numFmtId="0" fontId="11" fillId="12" borderId="0" xfId="0" applyFont="1" applyFill="1" applyBorder="1" applyAlignment="1" applyProtection="1">
      <alignment horizontal="right"/>
      <protection locked="0"/>
    </xf>
    <xf numFmtId="0" fontId="11" fillId="12" borderId="0" xfId="0" applyFont="1" applyFill="1" applyProtection="1">
      <protection locked="0"/>
    </xf>
    <xf numFmtId="0" fontId="11" fillId="12" borderId="0" xfId="0" applyFont="1" applyFill="1" applyBorder="1" applyProtection="1">
      <protection locked="0"/>
    </xf>
    <xf numFmtId="0" fontId="31" fillId="1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right"/>
      <protection locked="0"/>
    </xf>
    <xf numFmtId="0" fontId="10" fillId="12" borderId="0" xfId="0" applyFont="1" applyFill="1" applyBorder="1" applyAlignment="1" applyProtection="1">
      <alignment horizontal="right" vertical="center"/>
      <protection locked="0"/>
    </xf>
    <xf numFmtId="0" fontId="50" fillId="12" borderId="0" xfId="0" applyFont="1" applyFill="1" applyBorder="1" applyAlignment="1" applyProtection="1">
      <alignment horizontal="right"/>
      <protection locked="0"/>
    </xf>
    <xf numFmtId="0" fontId="0" fillId="12" borderId="0" xfId="0" applyFill="1" applyProtection="1">
      <protection locked="0"/>
    </xf>
    <xf numFmtId="0" fontId="57" fillId="14" borderId="0" xfId="0" applyFont="1" applyFill="1" applyBorder="1" applyAlignment="1" applyProtection="1">
      <alignment horizontal="right" vertical="center" wrapText="1"/>
      <protection locked="0"/>
    </xf>
    <xf numFmtId="0" fontId="11" fillId="12" borderId="0" xfId="0" applyFont="1" applyFill="1" applyBorder="1" applyAlignment="1" applyProtection="1">
      <alignment horizontal="right" wrapText="1"/>
      <protection locked="0"/>
    </xf>
    <xf numFmtId="0" fontId="10" fillId="12" borderId="0" xfId="0" applyFont="1" applyFill="1" applyAlignment="1" applyProtection="1">
      <alignment horizontal="center" wrapText="1"/>
      <protection locked="0"/>
    </xf>
    <xf numFmtId="0" fontId="11" fillId="12" borderId="0" xfId="0" applyFont="1" applyFill="1" applyBorder="1" applyAlignment="1" applyProtection="1">
      <alignment horizontal="right" vertical="center" wrapText="1"/>
      <protection locked="0"/>
    </xf>
    <xf numFmtId="0" fontId="10" fillId="12" borderId="0" xfId="0" applyFont="1" applyFill="1" applyBorder="1" applyAlignment="1" applyProtection="1">
      <alignment horizontal="center" vertical="center" wrapText="1"/>
      <protection locked="0"/>
    </xf>
    <xf numFmtId="0" fontId="11" fillId="12" borderId="0" xfId="0" applyFont="1" applyFill="1" applyBorder="1" applyAlignment="1" applyProtection="1">
      <alignment horizontal="right" vertical="center"/>
      <protection locked="0"/>
    </xf>
    <xf numFmtId="0" fontId="30" fillId="12" borderId="0" xfId="0" applyFont="1" applyFill="1" applyAlignment="1" applyProtection="1">
      <alignment horizontal="right"/>
      <protection locked="0"/>
    </xf>
    <xf numFmtId="0" fontId="30" fillId="12" borderId="0" xfId="102" applyFont="1" applyFill="1" applyProtection="1">
      <protection locked="0"/>
    </xf>
    <xf numFmtId="0" fontId="0" fillId="0" borderId="0" xfId="102" applyFont="1" applyProtection="1">
      <protection locked="0"/>
    </xf>
    <xf numFmtId="0" fontId="5" fillId="0" borderId="0" xfId="107" applyFill="1" applyProtection="1">
      <protection locked="0"/>
    </xf>
    <xf numFmtId="49" fontId="45" fillId="12" borderId="0" xfId="34" applyNumberFormat="1" applyFont="1" applyFill="1" applyProtection="1">
      <protection locked="0"/>
    </xf>
    <xf numFmtId="0" fontId="31" fillId="24" borderId="0" xfId="0" applyFont="1" applyFill="1" applyBorder="1" applyAlignment="1" applyProtection="1">
      <protection locked="0"/>
    </xf>
    <xf numFmtId="0" fontId="41" fillId="24" borderId="0" xfId="55" applyFill="1" applyProtection="1">
      <protection locked="0"/>
    </xf>
    <xf numFmtId="0" fontId="20" fillId="25" borderId="0" xfId="54" applyFont="1" applyFill="1" applyProtection="1">
      <protection locked="0"/>
    </xf>
    <xf numFmtId="0" fontId="10" fillId="14" borderId="0" xfId="113" quotePrefix="1" applyFont="1" applyFill="1" applyBorder="1" applyAlignment="1" applyProtection="1">
      <alignment vertical="center" wrapText="1"/>
    </xf>
    <xf numFmtId="0" fontId="32" fillId="0" borderId="46" xfId="115" applyFont="1" applyBorder="1" applyProtection="1">
      <protection locked="0"/>
    </xf>
    <xf numFmtId="0" fontId="10" fillId="14" borderId="0" xfId="112" quotePrefix="1" applyFont="1" applyFill="1" applyBorder="1" applyAlignment="1" applyProtection="1">
      <alignment wrapText="1"/>
    </xf>
    <xf numFmtId="0" fontId="10" fillId="14" borderId="0" xfId="114" quotePrefix="1" applyFont="1" applyFill="1" applyAlignment="1" applyProtection="1">
      <alignment horizontal="center"/>
    </xf>
    <xf numFmtId="0" fontId="77" fillId="0" borderId="0" xfId="55" applyFont="1" applyProtection="1">
      <protection locked="0"/>
    </xf>
    <xf numFmtId="0" fontId="33" fillId="14" borderId="0" xfId="1" applyFont="1" applyFill="1" applyBorder="1" applyAlignment="1" applyProtection="1">
      <alignment horizontal="right" vertical="center" wrapText="1"/>
      <protection locked="0"/>
    </xf>
    <xf numFmtId="0" fontId="33" fillId="14" borderId="0" xfId="1" applyFont="1" applyFill="1" applyBorder="1" applyAlignment="1" applyProtection="1">
      <alignment horizontal="right" wrapText="1"/>
      <protection locked="0"/>
    </xf>
    <xf numFmtId="0" fontId="37" fillId="14" borderId="0" xfId="1" applyFont="1" applyFill="1" applyBorder="1" applyAlignment="1" applyProtection="1">
      <alignment horizontal="right" wrapText="1"/>
      <protection locked="0"/>
    </xf>
    <xf numFmtId="0" fontId="10" fillId="14" borderId="0" xfId="0" applyNumberFormat="1" applyFont="1" applyFill="1" applyBorder="1" applyAlignment="1" applyProtection="1">
      <alignment horizontal="center" vertical="center" wrapText="1"/>
      <protection locked="0"/>
    </xf>
    <xf numFmtId="0" fontId="19" fillId="14" borderId="0" xfId="0" applyNumberFormat="1" applyFont="1" applyFill="1" applyBorder="1" applyAlignment="1" applyProtection="1">
      <alignment horizontal="right" vertical="center" wrapText="1"/>
      <protection locked="0"/>
    </xf>
    <xf numFmtId="165" fontId="41" fillId="12" borderId="0" xfId="55" applyNumberFormat="1" applyFill="1" applyProtection="1">
      <protection locked="0"/>
    </xf>
    <xf numFmtId="0" fontId="0" fillId="14" borderId="0" xfId="0" applyFont="1" applyFill="1" applyAlignment="1" applyProtection="1">
      <alignment vertical="center"/>
    </xf>
    <xf numFmtId="0" fontId="0" fillId="3" borderId="0" xfId="0" applyFont="1" applyFill="1" applyAlignment="1" applyProtection="1">
      <alignment vertical="center"/>
    </xf>
    <xf numFmtId="0" fontId="31" fillId="14" borderId="0" xfId="34" applyFont="1" applyFill="1" applyAlignment="1" applyProtection="1">
      <alignment vertical="center"/>
    </xf>
    <xf numFmtId="0" fontId="38" fillId="14" borderId="0" xfId="53" applyFont="1" applyFill="1" applyAlignment="1" applyProtection="1">
      <alignment horizontal="center" vertical="center" wrapText="1"/>
    </xf>
    <xf numFmtId="0" fontId="31" fillId="3" borderId="0" xfId="34" applyFont="1" applyFill="1" applyAlignment="1" applyProtection="1">
      <alignment vertical="center"/>
    </xf>
    <xf numFmtId="0" fontId="39" fillId="14" borderId="0" xfId="0" applyFont="1" applyFill="1" applyAlignment="1" applyProtection="1">
      <alignment horizontal="center" vertical="center"/>
    </xf>
    <xf numFmtId="0" fontId="31" fillId="14" borderId="0" xfId="53" applyFont="1" applyFill="1" applyAlignment="1" applyProtection="1">
      <alignment horizontal="left" vertical="center"/>
    </xf>
    <xf numFmtId="0" fontId="31" fillId="14" borderId="0" xfId="53" applyFont="1" applyFill="1" applyAlignment="1" applyProtection="1">
      <alignment horizontal="left" vertical="center" wrapText="1"/>
    </xf>
    <xf numFmtId="0" fontId="31" fillId="14" borderId="0" xfId="34" applyFont="1" applyFill="1" applyAlignment="1" applyProtection="1">
      <alignment horizontal="left" vertical="center" wrapText="1"/>
    </xf>
    <xf numFmtId="0" fontId="55" fillId="14" borderId="0" xfId="0" applyFont="1" applyFill="1" applyAlignment="1" applyProtection="1">
      <alignment horizontal="center" vertical="center"/>
    </xf>
    <xf numFmtId="0" fontId="31" fillId="14" borderId="0" xfId="34" applyFont="1" applyFill="1" applyProtection="1"/>
    <xf numFmtId="0" fontId="31" fillId="0" borderId="0" xfId="34" applyFont="1" applyFill="1" applyProtection="1"/>
    <xf numFmtId="0" fontId="56" fillId="14" borderId="0" xfId="53" applyFont="1" applyFill="1" applyAlignment="1" applyProtection="1">
      <alignment vertical="center" wrapText="1"/>
    </xf>
    <xf numFmtId="0" fontId="31" fillId="3" borderId="0" xfId="34" applyFont="1" applyFill="1" applyProtection="1"/>
    <xf numFmtId="0" fontId="0" fillId="14" borderId="0" xfId="0" applyFont="1" applyFill="1" applyAlignment="1" applyProtection="1">
      <alignment horizontal="left" vertical="center"/>
    </xf>
    <xf numFmtId="0" fontId="33" fillId="14" borderId="0" xfId="34" applyFont="1" applyFill="1" applyAlignment="1" applyProtection="1">
      <alignment horizontal="center" vertical="center" wrapText="1"/>
    </xf>
    <xf numFmtId="0" fontId="0" fillId="14" borderId="0" xfId="0" applyFont="1" applyFill="1" applyProtection="1"/>
    <xf numFmtId="0" fontId="0" fillId="0" borderId="0" xfId="0" applyFont="1" applyProtection="1"/>
    <xf numFmtId="0" fontId="56" fillId="14" borderId="0" xfId="34" applyFont="1" applyFill="1" applyAlignment="1" applyProtection="1">
      <alignment vertical="center"/>
    </xf>
    <xf numFmtId="0" fontId="31" fillId="14" borderId="0" xfId="34" applyFont="1" applyFill="1" applyAlignment="1" applyProtection="1">
      <alignment horizontal="left" vertical="center"/>
    </xf>
    <xf numFmtId="0" fontId="61" fillId="14" borderId="0" xfId="0" applyFont="1" applyFill="1" applyAlignment="1" applyProtection="1">
      <alignment vertical="center"/>
    </xf>
    <xf numFmtId="0" fontId="61" fillId="14" borderId="0" xfId="0" applyFont="1" applyFill="1" applyAlignment="1" applyProtection="1">
      <alignment horizontal="left" vertical="center"/>
    </xf>
    <xf numFmtId="0" fontId="0" fillId="3" borderId="0" xfId="0" applyFont="1" applyFill="1" applyAlignment="1" applyProtection="1">
      <alignment horizontal="left" vertical="center"/>
    </xf>
    <xf numFmtId="0" fontId="31" fillId="12" borderId="0" xfId="0" applyFont="1" applyFill="1" applyBorder="1" applyAlignment="1" applyProtection="1"/>
    <xf numFmtId="0" fontId="31" fillId="12" borderId="0" xfId="0" applyFont="1" applyFill="1" applyBorder="1" applyAlignment="1" applyProtection="1">
      <alignment horizontal="right"/>
    </xf>
    <xf numFmtId="0" fontId="47" fillId="14" borderId="0" xfId="107" applyFont="1" applyFill="1" applyAlignment="1" applyProtection="1">
      <alignment horizontal="right" vertical="center"/>
    </xf>
    <xf numFmtId="0" fontId="5" fillId="0" borderId="0" xfId="107" applyProtection="1"/>
    <xf numFmtId="0" fontId="39" fillId="14" borderId="0" xfId="107" applyFont="1" applyFill="1" applyAlignment="1" applyProtection="1">
      <alignment vertical="center"/>
    </xf>
    <xf numFmtId="0" fontId="39" fillId="14" borderId="0" xfId="107" applyFont="1" applyFill="1" applyAlignment="1" applyProtection="1">
      <alignment horizontal="left" vertical="center"/>
    </xf>
    <xf numFmtId="0" fontId="31" fillId="20" borderId="24" xfId="57" applyFont="1" applyFill="1" applyBorder="1" applyAlignment="1" applyProtection="1">
      <alignment horizontal="left" vertical="center" wrapText="1"/>
    </xf>
    <xf numFmtId="0" fontId="10" fillId="12" borderId="0" xfId="102" applyFont="1" applyFill="1" applyAlignment="1" applyProtection="1">
      <alignment vertical="center"/>
    </xf>
    <xf numFmtId="0" fontId="48" fillId="20" borderId="24" xfId="57" applyFont="1" applyFill="1" applyBorder="1" applyAlignment="1" applyProtection="1">
      <alignment horizontal="center" vertical="center" wrapText="1"/>
    </xf>
    <xf numFmtId="0" fontId="39" fillId="14" borderId="0" xfId="0" applyFont="1" applyFill="1" applyAlignment="1" applyProtection="1">
      <alignment vertical="center"/>
    </xf>
    <xf numFmtId="0" fontId="10" fillId="14" borderId="0" xfId="102" applyFont="1" applyFill="1" applyAlignment="1" applyProtection="1">
      <alignment vertical="center" wrapText="1"/>
    </xf>
    <xf numFmtId="0" fontId="39" fillId="14" borderId="0" xfId="0" applyFont="1" applyFill="1" applyAlignment="1" applyProtection="1">
      <alignment horizontal="left" vertical="center"/>
    </xf>
    <xf numFmtId="0" fontId="0" fillId="0" borderId="0" xfId="0" applyProtection="1"/>
    <xf numFmtId="0" fontId="31" fillId="20" borderId="31" xfId="1" applyFont="1" applyFill="1" applyBorder="1" applyAlignment="1" applyProtection="1">
      <alignment horizontal="left" vertical="center" wrapText="1"/>
    </xf>
    <xf numFmtId="0" fontId="10" fillId="12" borderId="0" xfId="102" applyFont="1" applyFill="1" applyBorder="1" applyAlignment="1" applyProtection="1">
      <alignment vertical="center" wrapText="1"/>
    </xf>
    <xf numFmtId="0" fontId="10" fillId="12" borderId="0" xfId="102" applyFont="1" applyFill="1" applyAlignment="1" applyProtection="1">
      <alignment vertical="center" wrapText="1"/>
    </xf>
    <xf numFmtId="0" fontId="32" fillId="14" borderId="0" xfId="0" applyFont="1" applyFill="1" applyAlignment="1" applyProtection="1">
      <alignment vertical="center"/>
    </xf>
    <xf numFmtId="0" fontId="46" fillId="14" borderId="0" xfId="107" applyFont="1" applyFill="1" applyAlignment="1" applyProtection="1">
      <alignment vertical="center"/>
    </xf>
    <xf numFmtId="0" fontId="46" fillId="14" borderId="0" xfId="107" applyFont="1" applyFill="1" applyAlignment="1" applyProtection="1">
      <alignment horizontal="left" vertical="center"/>
    </xf>
    <xf numFmtId="0" fontId="33" fillId="14" borderId="0" xfId="107" applyFont="1" applyFill="1" applyAlignment="1" applyProtection="1">
      <alignment vertical="center"/>
    </xf>
    <xf numFmtId="0" fontId="5" fillId="0" borderId="0" xfId="107" applyFill="1" applyProtection="1"/>
    <xf numFmtId="0" fontId="5" fillId="3" borderId="0" xfId="107" applyFill="1" applyProtection="1"/>
    <xf numFmtId="0" fontId="5" fillId="0" borderId="0" xfId="107" applyFill="1" applyAlignment="1" applyProtection="1">
      <alignment horizontal="left"/>
    </xf>
    <xf numFmtId="0" fontId="5" fillId="0" borderId="0" xfId="107" applyAlignment="1" applyProtection="1">
      <alignment horizontal="left"/>
    </xf>
    <xf numFmtId="0" fontId="31" fillId="14" borderId="0" xfId="0" applyFont="1" applyFill="1" applyBorder="1" applyAlignment="1" applyProtection="1">
      <alignment horizontal="center" vertical="center" wrapText="1"/>
      <protection locked="0"/>
    </xf>
    <xf numFmtId="0" fontId="10" fillId="14" borderId="0" xfId="0" applyFont="1" applyFill="1" applyBorder="1" applyAlignment="1" applyProtection="1">
      <alignment horizontal="center" vertical="center" wrapText="1"/>
      <protection locked="0"/>
    </xf>
    <xf numFmtId="0" fontId="70" fillId="26" borderId="0" xfId="111" applyFont="1" applyFill="1" applyAlignment="1" applyProtection="1">
      <alignment vertical="center"/>
    </xf>
    <xf numFmtId="0" fontId="70" fillId="26" borderId="0" xfId="111" applyFont="1" applyFill="1" applyAlignment="1" applyProtection="1">
      <alignment horizontal="center" vertical="center"/>
    </xf>
    <xf numFmtId="0" fontId="70" fillId="26" borderId="0" xfId="111" applyFont="1" applyFill="1" applyAlignment="1" applyProtection="1">
      <alignment horizontal="left" vertical="center"/>
    </xf>
    <xf numFmtId="0" fontId="1" fillId="0" borderId="0" xfId="112" applyProtection="1"/>
    <xf numFmtId="0" fontId="29" fillId="2" borderId="0" xfId="111" applyFont="1" applyFill="1" applyProtection="1"/>
    <xf numFmtId="0" fontId="29" fillId="2" borderId="0" xfId="111" applyFont="1" applyFill="1" applyAlignment="1" applyProtection="1">
      <alignment horizontal="center" vertical="center"/>
    </xf>
    <xf numFmtId="0" fontId="29" fillId="2" borderId="0" xfId="111" applyFont="1" applyFill="1" applyAlignment="1" applyProtection="1">
      <alignment horizontal="center"/>
    </xf>
    <xf numFmtId="0" fontId="29" fillId="2" borderId="0" xfId="111" applyFont="1" applyFill="1" applyAlignment="1" applyProtection="1">
      <alignment horizontal="left"/>
    </xf>
    <xf numFmtId="0" fontId="29" fillId="2" borderId="0" xfId="111" applyFont="1" applyFill="1" applyAlignment="1" applyProtection="1">
      <alignment horizontal="left" vertical="center" wrapText="1"/>
    </xf>
    <xf numFmtId="0" fontId="29" fillId="2" borderId="0" xfId="111" applyFont="1" applyFill="1" applyAlignment="1" applyProtection="1">
      <alignment horizontal="center" vertical="center" wrapText="1"/>
    </xf>
    <xf numFmtId="0" fontId="71" fillId="26" borderId="0" xfId="111" applyFont="1" applyFill="1" applyAlignment="1" applyProtection="1">
      <alignment vertical="center"/>
    </xf>
    <xf numFmtId="0" fontId="71" fillId="26" borderId="0" xfId="111" applyFont="1" applyFill="1" applyAlignment="1" applyProtection="1">
      <alignment horizontal="center" vertical="center"/>
    </xf>
    <xf numFmtId="0" fontId="71" fillId="26" borderId="0" xfId="111" applyFont="1" applyFill="1" applyAlignment="1" applyProtection="1">
      <alignment horizontal="left" vertical="center"/>
    </xf>
    <xf numFmtId="0" fontId="72" fillId="27" borderId="35" xfId="111" applyFont="1" applyFill="1" applyBorder="1" applyAlignment="1" applyProtection="1">
      <alignment horizontal="left" vertical="center" wrapText="1"/>
    </xf>
    <xf numFmtId="1" fontId="73" fillId="2" borderId="36" xfId="111" applyNumberFormat="1" applyFont="1" applyFill="1" applyBorder="1" applyAlignment="1" applyProtection="1">
      <alignment vertical="center" wrapText="1"/>
    </xf>
    <xf numFmtId="1" fontId="67" fillId="2" borderId="0" xfId="111" applyNumberFormat="1" applyFont="1" applyFill="1" applyBorder="1" applyAlignment="1" applyProtection="1">
      <alignment vertical="center" wrapText="1"/>
    </xf>
    <xf numFmtId="1" fontId="73" fillId="2" borderId="0" xfId="111" applyNumberFormat="1" applyFont="1" applyFill="1" applyBorder="1" applyAlignment="1" applyProtection="1">
      <alignment vertical="center" wrapText="1"/>
    </xf>
    <xf numFmtId="1" fontId="73" fillId="2" borderId="0" xfId="111" applyNumberFormat="1" applyFont="1" applyFill="1" applyBorder="1" applyAlignment="1" applyProtection="1">
      <alignment horizontal="center" vertical="center" wrapText="1"/>
    </xf>
    <xf numFmtId="1" fontId="73" fillId="2" borderId="0" xfId="111" applyNumberFormat="1" applyFont="1" applyFill="1" applyBorder="1" applyAlignment="1" applyProtection="1">
      <alignment horizontal="left" vertical="center" wrapText="1"/>
    </xf>
    <xf numFmtId="0" fontId="74" fillId="27" borderId="35" xfId="111" applyFont="1" applyFill="1" applyBorder="1" applyAlignment="1" applyProtection="1">
      <alignment horizontal="left" vertical="center" wrapText="1" indent="1"/>
    </xf>
    <xf numFmtId="0" fontId="75" fillId="27" borderId="46" xfId="111" applyFont="1" applyFill="1" applyBorder="1" applyAlignment="1" applyProtection="1">
      <alignment horizontal="center" vertical="center" wrapText="1"/>
    </xf>
    <xf numFmtId="0" fontId="76" fillId="27" borderId="46" xfId="111" applyFont="1" applyFill="1" applyBorder="1" applyAlignment="1" applyProtection="1">
      <alignment horizontal="center" vertical="center" wrapText="1"/>
    </xf>
    <xf numFmtId="0" fontId="76" fillId="27" borderId="46" xfId="111" quotePrefix="1" applyFont="1" applyFill="1" applyBorder="1" applyAlignment="1" applyProtection="1">
      <alignment horizontal="center" vertical="center" wrapText="1"/>
    </xf>
    <xf numFmtId="0" fontId="76" fillId="27" borderId="46" xfId="111" applyFont="1" applyFill="1" applyBorder="1" applyAlignment="1" applyProtection="1">
      <alignment horizontal="left" vertical="center" wrapText="1"/>
    </xf>
    <xf numFmtId="0" fontId="53" fillId="27" borderId="46" xfId="110" applyFill="1" applyBorder="1" applyAlignment="1" applyProtection="1">
      <alignment horizontal="left" vertical="center" wrapText="1"/>
    </xf>
    <xf numFmtId="0" fontId="10" fillId="27" borderId="46" xfId="111" applyFont="1" applyFill="1" applyBorder="1" applyAlignment="1" applyProtection="1">
      <alignment horizontal="center" vertical="center" wrapText="1"/>
    </xf>
    <xf numFmtId="0" fontId="10" fillId="27" borderId="46" xfId="111" quotePrefix="1" applyFont="1" applyFill="1" applyBorder="1" applyAlignment="1" applyProtection="1">
      <alignment horizontal="center" vertical="center" wrapText="1"/>
    </xf>
    <xf numFmtId="3" fontId="10" fillId="27" borderId="46" xfId="111" applyNumberFormat="1" applyFont="1" applyFill="1" applyBorder="1" applyAlignment="1" applyProtection="1">
      <alignment horizontal="center" vertical="center" wrapText="1"/>
    </xf>
    <xf numFmtId="0" fontId="75" fillId="27" borderId="45" xfId="113" applyFont="1" applyFill="1" applyBorder="1" applyAlignment="1" applyProtection="1">
      <alignment vertical="center" wrapText="1"/>
    </xf>
    <xf numFmtId="0" fontId="10" fillId="14" borderId="0" xfId="112" quotePrefix="1" applyFont="1" applyFill="1" applyBorder="1" applyAlignment="1" applyProtection="1">
      <alignment vertical="top" wrapText="1"/>
    </xf>
    <xf numFmtId="0" fontId="10" fillId="14" borderId="0" xfId="114" quotePrefix="1" applyFont="1" applyFill="1" applyProtection="1"/>
    <xf numFmtId="0" fontId="10" fillId="14" borderId="0" xfId="114" applyFont="1" applyFill="1" applyAlignment="1" applyProtection="1">
      <alignment horizontal="center"/>
    </xf>
    <xf numFmtId="3" fontId="10" fillId="14" borderId="0" xfId="114" applyNumberFormat="1" applyFont="1" applyFill="1" applyProtection="1"/>
    <xf numFmtId="20" fontId="10" fillId="12" borderId="0" xfId="0" quotePrefix="1" applyNumberFormat="1" applyFont="1" applyFill="1" applyBorder="1" applyAlignment="1" applyProtection="1">
      <alignment horizontal="right"/>
      <protection locked="0"/>
    </xf>
    <xf numFmtId="46" fontId="11" fillId="12" borderId="0" xfId="0" quotePrefix="1" applyNumberFormat="1" applyFont="1" applyFill="1" applyBorder="1" applyAlignment="1" applyProtection="1">
      <alignment horizontal="right" vertical="center"/>
      <protection locked="0"/>
    </xf>
    <xf numFmtId="0" fontId="78" fillId="14" borderId="0" xfId="110" applyFont="1" applyFill="1" applyProtection="1"/>
    <xf numFmtId="0" fontId="36" fillId="14" borderId="0" xfId="0" applyFont="1" applyFill="1" applyAlignment="1" applyProtection="1">
      <alignment horizontal="right" vertical="center"/>
    </xf>
    <xf numFmtId="0" fontId="36" fillId="14" borderId="0" xfId="0" applyFont="1" applyFill="1" applyAlignment="1" applyProtection="1">
      <alignment vertical="center"/>
    </xf>
    <xf numFmtId="0" fontId="30" fillId="12" borderId="0" xfId="0" applyFont="1" applyFill="1" applyBorder="1" applyAlignment="1" applyProtection="1"/>
    <xf numFmtId="0" fontId="65" fillId="14" borderId="0" xfId="0" applyFont="1" applyFill="1" applyAlignment="1" applyProtection="1">
      <alignment horizontal="right" vertical="center"/>
    </xf>
    <xf numFmtId="0" fontId="56" fillId="14" borderId="25" xfId="0" applyFont="1" applyFill="1" applyBorder="1" applyAlignment="1" applyProtection="1">
      <alignment vertical="center"/>
    </xf>
    <xf numFmtId="1" fontId="34" fillId="14" borderId="25" xfId="0" applyNumberFormat="1" applyFont="1" applyFill="1" applyBorder="1" applyAlignment="1" applyProtection="1">
      <alignment horizontal="center" vertical="center"/>
    </xf>
    <xf numFmtId="0" fontId="65" fillId="14" borderId="0" xfId="0" applyFont="1" applyFill="1" applyAlignment="1" applyProtection="1">
      <alignment vertical="center"/>
    </xf>
    <xf numFmtId="0" fontId="66" fillId="14" borderId="0" xfId="0" applyFont="1" applyFill="1" applyAlignment="1" applyProtection="1">
      <alignment vertical="center"/>
    </xf>
    <xf numFmtId="0" fontId="67" fillId="0" borderId="0" xfId="0" applyFont="1" applyProtection="1"/>
    <xf numFmtId="0" fontId="8" fillId="14" borderId="0" xfId="0" applyFont="1" applyFill="1" applyAlignment="1" applyProtection="1">
      <alignment horizontal="right"/>
    </xf>
    <xf numFmtId="0" fontId="62" fillId="14" borderId="0" xfId="0" applyFont="1" applyFill="1" applyProtection="1"/>
    <xf numFmtId="0" fontId="59" fillId="14" borderId="0" xfId="0" applyFont="1" applyFill="1" applyAlignment="1" applyProtection="1">
      <alignment horizontal="center"/>
    </xf>
    <xf numFmtId="0" fontId="8" fillId="14" borderId="0" xfId="0" applyFont="1" applyFill="1" applyProtection="1"/>
    <xf numFmtId="0" fontId="8" fillId="14" borderId="0" xfId="0" applyFont="1" applyFill="1" applyAlignment="1" applyProtection="1">
      <alignment horizontal="right" vertical="center" wrapText="1"/>
    </xf>
    <xf numFmtId="0" fontId="8" fillId="14" borderId="0" xfId="0" applyFont="1" applyFill="1" applyAlignment="1" applyProtection="1">
      <alignment horizontal="center" vertical="center" wrapText="1"/>
    </xf>
    <xf numFmtId="0" fontId="8" fillId="14" borderId="0" xfId="0" applyFont="1" applyFill="1" applyAlignment="1" applyProtection="1">
      <alignment vertical="center" wrapText="1"/>
    </xf>
    <xf numFmtId="0" fontId="31" fillId="14" borderId="0" xfId="0" applyFont="1" applyFill="1" applyAlignment="1" applyProtection="1">
      <alignment horizontal="right" wrapText="1"/>
    </xf>
    <xf numFmtId="0" fontId="56" fillId="14" borderId="0" xfId="0" applyFont="1" applyFill="1" applyAlignment="1" applyProtection="1">
      <alignment vertical="center" wrapText="1"/>
    </xf>
    <xf numFmtId="0" fontId="57" fillId="14" borderId="0" xfId="0" applyFont="1" applyFill="1" applyAlignment="1" applyProtection="1">
      <alignment horizontal="center" vertical="center" wrapText="1"/>
    </xf>
    <xf numFmtId="0" fontId="11" fillId="12" borderId="0" xfId="0" applyFont="1" applyFill="1" applyBorder="1" applyAlignment="1" applyProtection="1">
      <alignment horizontal="center" vertical="center" wrapText="1"/>
    </xf>
    <xf numFmtId="0" fontId="11" fillId="12" borderId="0" xfId="0" applyFont="1" applyFill="1" applyProtection="1"/>
    <xf numFmtId="0" fontId="56" fillId="14" borderId="0" xfId="0" applyFont="1" applyFill="1" applyAlignment="1" applyProtection="1">
      <alignment horizontal="center" vertical="center" wrapText="1"/>
    </xf>
    <xf numFmtId="0" fontId="31" fillId="14" borderId="0" xfId="0" applyFont="1" applyFill="1" applyAlignment="1" applyProtection="1">
      <alignment wrapText="1"/>
    </xf>
    <xf numFmtId="0" fontId="60" fillId="14" borderId="0" xfId="0" applyFont="1" applyFill="1" applyAlignment="1" applyProtection="1">
      <alignment horizontal="center" vertical="center" wrapText="1"/>
    </xf>
    <xf numFmtId="0" fontId="11" fillId="12" borderId="0" xfId="0" applyFont="1" applyFill="1" applyBorder="1" applyProtection="1"/>
    <xf numFmtId="0" fontId="8" fillId="14" borderId="0" xfId="0" applyFont="1" applyFill="1" applyAlignment="1" applyProtection="1">
      <alignment wrapText="1"/>
    </xf>
    <xf numFmtId="0" fontId="31" fillId="12" borderId="0" xfId="0" applyFont="1" applyFill="1" applyProtection="1"/>
    <xf numFmtId="0" fontId="8" fillId="14" borderId="0" xfId="0" applyFont="1" applyFill="1" applyAlignment="1" applyProtection="1">
      <alignment horizontal="right" wrapText="1"/>
    </xf>
    <xf numFmtId="0" fontId="11" fillId="12" borderId="0" xfId="0" applyFont="1" applyFill="1" applyBorder="1" applyAlignment="1" applyProtection="1">
      <alignment horizontal="center" textRotation="90" wrapText="1"/>
    </xf>
    <xf numFmtId="0" fontId="31" fillId="12" borderId="0" xfId="0" applyFont="1" applyFill="1" applyBorder="1" applyAlignment="1" applyProtection="1">
      <alignment horizontal="center" vertical="center" wrapText="1"/>
    </xf>
    <xf numFmtId="0" fontId="31" fillId="24" borderId="0" xfId="0" applyFont="1" applyFill="1" applyBorder="1" applyAlignment="1" applyProtection="1"/>
    <xf numFmtId="0" fontId="30" fillId="12" borderId="0" xfId="0" applyFont="1" applyFill="1" applyBorder="1" applyAlignment="1" applyProtection="1">
      <alignment horizontal="right"/>
    </xf>
    <xf numFmtId="0" fontId="31" fillId="14" borderId="0" xfId="0" applyFont="1" applyFill="1" applyBorder="1" applyAlignment="1" applyProtection="1">
      <alignment horizontal="center" vertical="center" wrapText="1"/>
    </xf>
    <xf numFmtId="0" fontId="8" fillId="12" borderId="0" xfId="0" applyFont="1" applyFill="1" applyAlignment="1" applyProtection="1">
      <alignment horizontal="left"/>
    </xf>
    <xf numFmtId="0" fontId="31" fillId="2" borderId="25" xfId="0" applyFont="1" applyFill="1" applyBorder="1" applyAlignment="1" applyProtection="1">
      <alignment horizontal="left" vertical="center" wrapText="1"/>
    </xf>
    <xf numFmtId="0" fontId="57" fillId="2" borderId="26" xfId="0" applyFont="1" applyFill="1" applyBorder="1" applyAlignment="1" applyProtection="1">
      <alignment horizontal="center" vertical="center" wrapText="1"/>
    </xf>
    <xf numFmtId="0" fontId="11" fillId="12" borderId="0" xfId="0" applyFont="1" applyFill="1" applyBorder="1" applyAlignment="1" applyProtection="1">
      <alignment horizontal="left"/>
    </xf>
    <xf numFmtId="0" fontId="8" fillId="14" borderId="0" xfId="0" applyFont="1" applyFill="1" applyAlignment="1" applyProtection="1">
      <alignment horizontal="left"/>
    </xf>
    <xf numFmtId="0" fontId="31" fillId="13" borderId="25" xfId="0" applyFont="1" applyFill="1" applyBorder="1" applyAlignment="1" applyProtection="1">
      <alignment horizontal="left" vertical="center" wrapText="1"/>
    </xf>
    <xf numFmtId="0" fontId="57" fillId="13" borderId="26" xfId="0" applyFont="1" applyFill="1" applyBorder="1" applyAlignment="1" applyProtection="1">
      <alignment horizontal="center" vertical="center" wrapText="1"/>
    </xf>
    <xf numFmtId="0" fontId="64" fillId="2" borderId="25" xfId="0" applyFont="1" applyFill="1" applyBorder="1" applyAlignment="1" applyProtection="1">
      <alignment horizontal="left" vertical="center" wrapText="1" indent="10"/>
    </xf>
    <xf numFmtId="0" fontId="8" fillId="12" borderId="0" xfId="0" applyFont="1" applyFill="1" applyBorder="1" applyAlignment="1" applyProtection="1">
      <alignment horizontal="left" vertical="center"/>
    </xf>
    <xf numFmtId="0" fontId="8" fillId="14" borderId="0" xfId="0" applyFont="1" applyFill="1" applyBorder="1" applyAlignment="1" applyProtection="1">
      <alignment horizontal="right" vertical="center"/>
    </xf>
    <xf numFmtId="0" fontId="11" fillId="12" borderId="0" xfId="0" applyFont="1" applyFill="1" applyBorder="1" applyAlignment="1" applyProtection="1">
      <alignment horizontal="left" vertical="center"/>
    </xf>
    <xf numFmtId="0" fontId="33" fillId="14" borderId="0" xfId="1" applyFont="1" applyFill="1" applyBorder="1" applyAlignment="1" applyProtection="1">
      <alignment horizontal="right" vertical="center" wrapText="1"/>
    </xf>
    <xf numFmtId="0" fontId="8" fillId="14" borderId="0" xfId="0" applyFont="1" applyFill="1" applyBorder="1" applyAlignment="1" applyProtection="1">
      <alignment horizontal="left" vertical="center"/>
    </xf>
    <xf numFmtId="0" fontId="8" fillId="12" borderId="0" xfId="0" applyFont="1" applyFill="1" applyBorder="1" applyAlignment="1" applyProtection="1">
      <alignment horizontal="left"/>
    </xf>
    <xf numFmtId="0" fontId="8" fillId="14" borderId="0" xfId="0" applyFont="1" applyFill="1" applyBorder="1" applyAlignment="1" applyProtection="1">
      <alignment horizontal="right"/>
    </xf>
    <xf numFmtId="0" fontId="33" fillId="14" borderId="0" xfId="1" applyFont="1" applyFill="1" applyBorder="1" applyAlignment="1" applyProtection="1">
      <alignment horizontal="right" wrapText="1"/>
    </xf>
    <xf numFmtId="0" fontId="8" fillId="14" borderId="0" xfId="0" applyFont="1" applyFill="1" applyBorder="1" applyAlignment="1" applyProtection="1">
      <alignment horizontal="left"/>
    </xf>
    <xf numFmtId="0" fontId="34" fillId="14" borderId="0" xfId="0" applyFont="1" applyFill="1" applyBorder="1" applyAlignment="1" applyProtection="1">
      <alignment horizontal="left" vertical="center" wrapText="1"/>
    </xf>
    <xf numFmtId="0" fontId="57" fillId="14" borderId="0" xfId="0" applyFont="1" applyFill="1" applyBorder="1" applyAlignment="1" applyProtection="1">
      <alignment horizontal="center" vertical="center" wrapText="1"/>
    </xf>
    <xf numFmtId="0" fontId="30" fillId="12" borderId="0" xfId="0" applyFont="1" applyFill="1" applyAlignment="1" applyProtection="1">
      <alignment horizontal="left"/>
    </xf>
    <xf numFmtId="0" fontId="30" fillId="14" borderId="0" xfId="0" applyFont="1" applyFill="1" applyAlignment="1" applyProtection="1">
      <alignment horizontal="right"/>
    </xf>
    <xf numFmtId="0" fontId="30" fillId="14" borderId="0" xfId="0" applyFont="1" applyFill="1" applyAlignment="1" applyProtection="1">
      <alignment horizontal="left"/>
    </xf>
    <xf numFmtId="0" fontId="30" fillId="12" borderId="0" xfId="0" applyFont="1" applyFill="1" applyBorder="1" applyAlignment="1" applyProtection="1">
      <alignment horizontal="left"/>
    </xf>
    <xf numFmtId="0" fontId="30" fillId="14" borderId="0" xfId="0" applyFont="1" applyFill="1" applyBorder="1" applyAlignment="1" applyProtection="1">
      <alignment horizontal="right"/>
    </xf>
    <xf numFmtId="0" fontId="37" fillId="14" borderId="0" xfId="1" applyFont="1" applyFill="1" applyBorder="1" applyAlignment="1" applyProtection="1">
      <alignment horizontal="right" wrapText="1"/>
    </xf>
    <xf numFmtId="0" fontId="30" fillId="14" borderId="0" xfId="0" applyFont="1" applyFill="1" applyBorder="1" applyAlignment="1" applyProtection="1">
      <alignment horizontal="left"/>
    </xf>
    <xf numFmtId="0" fontId="56" fillId="14" borderId="0" xfId="0" applyFont="1" applyFill="1" applyBorder="1" applyAlignment="1" applyProtection="1">
      <alignment horizontal="left" vertical="center" wrapText="1"/>
    </xf>
    <xf numFmtId="0" fontId="35" fillId="14" borderId="28" xfId="0" applyFont="1" applyFill="1" applyBorder="1" applyAlignment="1" applyProtection="1">
      <alignment vertical="center"/>
    </xf>
    <xf numFmtId="0" fontId="31" fillId="2" borderId="25" xfId="0" applyFont="1" applyFill="1" applyBorder="1" applyAlignment="1" applyProtection="1">
      <alignment horizontal="left" wrapText="1"/>
    </xf>
    <xf numFmtId="0" fontId="57" fillId="2" borderId="26" xfId="0" applyFont="1" applyFill="1" applyBorder="1" applyAlignment="1" applyProtection="1">
      <alignment horizontal="center" wrapText="1"/>
    </xf>
    <xf numFmtId="0" fontId="31" fillId="13" borderId="25" xfId="0" applyFont="1" applyFill="1" applyBorder="1" applyAlignment="1" applyProtection="1">
      <alignment horizontal="left" wrapText="1"/>
    </xf>
    <xf numFmtId="0" fontId="57" fillId="13" borderId="26" xfId="0" applyFont="1" applyFill="1" applyBorder="1" applyAlignment="1" applyProtection="1">
      <alignment horizontal="center" wrapText="1"/>
    </xf>
    <xf numFmtId="0" fontId="35" fillId="14" borderId="0" xfId="0" applyFont="1" applyFill="1" applyBorder="1" applyAlignment="1" applyProtection="1">
      <alignment horizontal="left" wrapText="1"/>
    </xf>
    <xf numFmtId="0" fontId="57" fillId="14" borderId="0" xfId="0" applyFont="1" applyFill="1" applyBorder="1" applyAlignment="1" applyProtection="1">
      <alignment horizontal="center" wrapText="1"/>
    </xf>
    <xf numFmtId="0" fontId="8" fillId="14" borderId="0" xfId="0" applyFont="1" applyFill="1" applyBorder="1" applyProtection="1"/>
    <xf numFmtId="0" fontId="31" fillId="14" borderId="0" xfId="0" applyFont="1" applyFill="1" applyBorder="1" applyProtection="1"/>
    <xf numFmtId="0" fontId="31" fillId="14" borderId="0" xfId="1" applyFont="1" applyFill="1" applyBorder="1" applyAlignment="1" applyProtection="1">
      <alignment horizontal="right" wrapText="1"/>
    </xf>
    <xf numFmtId="0" fontId="20" fillId="0" borderId="0" xfId="54" applyProtection="1"/>
    <xf numFmtId="0" fontId="62" fillId="0" borderId="0" xfId="0" applyFont="1" applyProtection="1"/>
    <xf numFmtId="0" fontId="58" fillId="0" borderId="0" xfId="0" applyFont="1" applyProtection="1"/>
    <xf numFmtId="0" fontId="0" fillId="12" borderId="0" xfId="0" applyFill="1" applyProtection="1"/>
    <xf numFmtId="0" fontId="19" fillId="14" borderId="0" xfId="0" applyFont="1" applyFill="1" applyBorder="1" applyAlignment="1" applyProtection="1">
      <alignment horizontal="right" vertical="center" wrapText="1"/>
    </xf>
    <xf numFmtId="0" fontId="57" fillId="14" borderId="0" xfId="0" applyFont="1" applyFill="1" applyBorder="1" applyAlignment="1" applyProtection="1">
      <alignment horizontal="right" vertical="center" wrapText="1"/>
    </xf>
    <xf numFmtId="0" fontId="58" fillId="14" borderId="0" xfId="0" applyFont="1" applyFill="1" applyAlignment="1" applyProtection="1">
      <alignment horizontal="center" vertical="center" wrapText="1"/>
    </xf>
    <xf numFmtId="0" fontId="11" fillId="12" borderId="0" xfId="0" applyFont="1" applyFill="1" applyAlignment="1" applyProtection="1">
      <alignment horizontal="center" vertical="center" wrapText="1"/>
    </xf>
    <xf numFmtId="0" fontId="10" fillId="12" borderId="0" xfId="0" applyFont="1" applyFill="1" applyAlignment="1" applyProtection="1">
      <alignment horizontal="center" wrapText="1"/>
    </xf>
    <xf numFmtId="0" fontId="57" fillId="14" borderId="0" xfId="0" applyFont="1" applyFill="1" applyBorder="1" applyAlignment="1" applyProtection="1">
      <alignment vertical="center" wrapText="1"/>
    </xf>
    <xf numFmtId="0" fontId="10" fillId="12" borderId="0" xfId="0" applyFont="1" applyFill="1" applyBorder="1" applyAlignment="1" applyProtection="1">
      <alignment horizontal="center" vertical="center" wrapText="1"/>
    </xf>
    <xf numFmtId="0" fontId="10" fillId="14" borderId="0" xfId="0" applyFont="1" applyFill="1" applyAlignment="1" applyProtection="1">
      <alignment vertical="center"/>
    </xf>
    <xf numFmtId="0" fontId="10" fillId="12" borderId="0" xfId="0" applyFont="1" applyFill="1" applyAlignment="1" applyProtection="1">
      <alignment vertical="center"/>
    </xf>
    <xf numFmtId="0" fontId="10" fillId="12" borderId="0" xfId="0" applyFont="1" applyFill="1" applyBorder="1" applyAlignment="1" applyProtection="1">
      <alignment vertical="center" wrapText="1"/>
    </xf>
    <xf numFmtId="0" fontId="31" fillId="13" borderId="25" xfId="0" applyFont="1" applyFill="1" applyBorder="1" applyAlignment="1" applyProtection="1">
      <alignment horizontal="left" vertical="center"/>
    </xf>
    <xf numFmtId="0" fontId="10" fillId="14" borderId="0" xfId="0" applyNumberFormat="1" applyFont="1" applyFill="1" applyBorder="1" applyAlignment="1" applyProtection="1">
      <alignment horizontal="center" vertical="center" wrapText="1"/>
    </xf>
    <xf numFmtId="0" fontId="19" fillId="14" borderId="0" xfId="0" applyNumberFormat="1" applyFont="1" applyFill="1" applyBorder="1" applyAlignment="1" applyProtection="1">
      <alignment horizontal="right" vertical="center" wrapText="1"/>
    </xf>
    <xf numFmtId="0" fontId="19" fillId="14" borderId="0" xfId="0" applyFont="1" applyFill="1" applyBorder="1" applyAlignment="1" applyProtection="1">
      <alignment horizontal="left" vertical="center" wrapText="1"/>
    </xf>
    <xf numFmtId="0" fontId="35" fillId="14" borderId="0" xfId="0" applyFont="1" applyFill="1" applyBorder="1" applyAlignment="1" applyProtection="1">
      <alignment horizontal="left" vertical="center" wrapText="1"/>
    </xf>
    <xf numFmtId="0" fontId="10" fillId="12" borderId="0" xfId="0" applyFont="1" applyFill="1" applyProtection="1"/>
    <xf numFmtId="0" fontId="58" fillId="14" borderId="0" xfId="0" applyFont="1" applyFill="1" applyAlignment="1" applyProtection="1">
      <alignment vertical="center"/>
    </xf>
    <xf numFmtId="0" fontId="47" fillId="14" borderId="0" xfId="0" applyFont="1" applyFill="1" applyAlignment="1" applyProtection="1">
      <alignment horizontal="left" wrapText="1"/>
    </xf>
    <xf numFmtId="0" fontId="10" fillId="14" borderId="0" xfId="0" applyFont="1" applyFill="1" applyBorder="1" applyAlignment="1" applyProtection="1">
      <alignment horizontal="center" vertical="center" wrapText="1"/>
    </xf>
    <xf numFmtId="0" fontId="57" fillId="13" borderId="25" xfId="0" applyFont="1" applyFill="1" applyBorder="1" applyAlignment="1" applyProtection="1">
      <alignment horizontal="center" vertical="center" wrapText="1"/>
    </xf>
    <xf numFmtId="0" fontId="68" fillId="14" borderId="0" xfId="0" applyFont="1" applyFill="1" applyAlignment="1" applyProtection="1">
      <alignment vertical="center"/>
    </xf>
    <xf numFmtId="0" fontId="31" fillId="12" borderId="0" xfId="0" applyFont="1" applyFill="1" applyBorder="1" applyAlignment="1" applyProtection="1">
      <protection locked="0"/>
    </xf>
    <xf numFmtId="0" fontId="31" fillId="12" borderId="0" xfId="0" applyFont="1" applyFill="1" applyBorder="1" applyAlignment="1" applyProtection="1">
      <alignment horizontal="right"/>
      <protection locked="0"/>
    </xf>
    <xf numFmtId="0" fontId="65" fillId="14" borderId="0" xfId="0" applyFont="1" applyFill="1" applyAlignment="1" applyProtection="1">
      <alignment horizontal="right" vertical="center"/>
      <protection locked="0"/>
    </xf>
    <xf numFmtId="0" fontId="11" fillId="12" borderId="0" xfId="0" applyFont="1" applyFill="1" applyBorder="1" applyAlignment="1" applyProtection="1">
      <alignment horizontal="center" vertical="center" wrapText="1"/>
      <protection locked="0"/>
    </xf>
    <xf numFmtId="0" fontId="31" fillId="12" borderId="0" xfId="0" applyFont="1" applyFill="1" applyProtection="1">
      <protection locked="0"/>
    </xf>
    <xf numFmtId="0" fontId="11" fillId="12" borderId="0" xfId="0" applyFont="1" applyFill="1" applyBorder="1" applyAlignment="1" applyProtection="1">
      <alignment horizontal="center" textRotation="90" wrapText="1"/>
      <protection locked="0"/>
    </xf>
    <xf numFmtId="0" fontId="11" fillId="12" borderId="0" xfId="0" applyFont="1" applyFill="1" applyAlignment="1" applyProtection="1">
      <alignment horizontal="center" vertical="center" wrapText="1"/>
      <protection locked="0"/>
    </xf>
    <xf numFmtId="0" fontId="47" fillId="14" borderId="0" xfId="0" applyFont="1" applyFill="1" applyAlignment="1" applyProtection="1">
      <alignment horizontal="left" wrapText="1"/>
      <protection locked="0"/>
    </xf>
    <xf numFmtId="0" fontId="61" fillId="14" borderId="0" xfId="0" applyFont="1" applyFill="1" applyAlignment="1" applyProtection="1">
      <alignment horizontal="left" vertical="center"/>
    </xf>
    <xf numFmtId="0" fontId="63" fillId="14" borderId="0" xfId="110" applyFont="1" applyFill="1" applyAlignment="1" applyProtection="1">
      <alignment horizontal="left" vertical="center"/>
    </xf>
    <xf numFmtId="0" fontId="56" fillId="14" borderId="0" xfId="53" applyFont="1" applyFill="1" applyAlignment="1" applyProtection="1">
      <alignment horizontal="left" vertical="center"/>
    </xf>
    <xf numFmtId="0" fontId="34" fillId="14" borderId="0" xfId="53" applyFont="1" applyFill="1" applyAlignment="1" applyProtection="1">
      <alignment horizontal="left" vertical="center" indent="2"/>
    </xf>
    <xf numFmtId="0" fontId="54" fillId="14" borderId="0" xfId="34" applyFont="1" applyFill="1" applyAlignment="1" applyProtection="1">
      <alignment horizontal="left" vertical="center"/>
    </xf>
    <xf numFmtId="0" fontId="61" fillId="14" borderId="0" xfId="53" applyFont="1" applyFill="1" applyAlignment="1" applyProtection="1">
      <alignment horizontal="left" vertical="center" wrapText="1"/>
    </xf>
    <xf numFmtId="0" fontId="61" fillId="14" borderId="0" xfId="0" quotePrefix="1" applyFont="1" applyFill="1" applyAlignment="1" applyProtection="1">
      <alignment horizontal="left" vertical="center"/>
    </xf>
    <xf numFmtId="0" fontId="52" fillId="21" borderId="0" xfId="0" applyFont="1" applyFill="1" applyBorder="1" applyAlignment="1" applyProtection="1">
      <alignment horizontal="center" wrapText="1"/>
    </xf>
    <xf numFmtId="0" fontId="56" fillId="14" borderId="0" xfId="34" applyFont="1" applyFill="1" applyAlignment="1" applyProtection="1">
      <alignment horizontal="left" vertical="center" wrapText="1"/>
    </xf>
    <xf numFmtId="0" fontId="52" fillId="21" borderId="0" xfId="0" applyFont="1" applyFill="1" applyBorder="1" applyAlignment="1" applyProtection="1">
      <alignment horizontal="center" vertical="top" wrapText="1"/>
    </xf>
    <xf numFmtId="0" fontId="39" fillId="22" borderId="0" xfId="0" applyFont="1" applyFill="1" applyAlignment="1" applyProtection="1">
      <alignment horizontal="center" vertical="center"/>
    </xf>
    <xf numFmtId="0" fontId="39" fillId="23" borderId="0" xfId="0" applyFont="1" applyFill="1" applyAlignment="1" applyProtection="1">
      <alignment horizontal="center" vertical="center"/>
    </xf>
    <xf numFmtId="0" fontId="39" fillId="22" borderId="0" xfId="0" applyFont="1" applyFill="1" applyAlignment="1" applyProtection="1">
      <alignment vertical="center"/>
    </xf>
    <xf numFmtId="0" fontId="31" fillId="14" borderId="0" xfId="34" applyFont="1" applyFill="1" applyAlignment="1" applyProtection="1">
      <alignment horizontal="left" vertical="center" wrapText="1"/>
    </xf>
    <xf numFmtId="0" fontId="61" fillId="14" borderId="0" xfId="34" applyFont="1" applyFill="1" applyAlignment="1" applyProtection="1">
      <alignment horizontal="left" vertical="center" wrapText="1"/>
    </xf>
    <xf numFmtId="0" fontId="61" fillId="14" borderId="0" xfId="34" applyFont="1" applyFill="1" applyAlignment="1" applyProtection="1">
      <alignment horizontal="left" vertical="top" wrapText="1"/>
    </xf>
    <xf numFmtId="0" fontId="53" fillId="14" borderId="0" xfId="110" applyFont="1" applyFill="1" applyAlignment="1" applyProtection="1">
      <alignment horizontal="left" vertical="center"/>
    </xf>
    <xf numFmtId="0" fontId="53" fillId="14" borderId="0" xfId="110" applyFill="1" applyAlignment="1" applyProtection="1">
      <alignment horizontal="left" vertical="center"/>
    </xf>
    <xf numFmtId="0" fontId="56" fillId="14" borderId="0" xfId="64" applyFont="1" applyFill="1" applyAlignment="1" applyProtection="1">
      <alignment horizontal="left" vertical="center" wrapText="1"/>
    </xf>
    <xf numFmtId="0" fontId="56" fillId="14" borderId="0" xfId="0" applyFont="1" applyFill="1" applyAlignment="1" applyProtection="1">
      <alignment horizontal="left" vertical="center" wrapText="1"/>
    </xf>
    <xf numFmtId="0" fontId="39" fillId="22" borderId="0" xfId="0" applyFont="1" applyFill="1" applyAlignment="1" applyProtection="1">
      <alignment horizontal="left" vertical="center"/>
    </xf>
    <xf numFmtId="0" fontId="31" fillId="14" borderId="0" xfId="107" applyFont="1" applyFill="1" applyAlignment="1" applyProtection="1">
      <alignment horizontal="left" vertical="center"/>
    </xf>
    <xf numFmtId="0" fontId="11" fillId="3" borderId="25" xfId="57" applyFont="1" applyFill="1" applyBorder="1" applyAlignment="1" applyProtection="1">
      <alignment horizontal="center" vertical="center" wrapText="1"/>
      <protection locked="0"/>
    </xf>
    <xf numFmtId="0" fontId="31" fillId="14" borderId="29" xfId="1" applyFont="1" applyFill="1" applyBorder="1" applyAlignment="1" applyProtection="1">
      <alignment horizontal="center" vertical="center" wrapText="1"/>
    </xf>
    <xf numFmtId="0" fontId="31" fillId="14" borderId="30" xfId="1" applyFont="1" applyFill="1" applyBorder="1" applyAlignment="1" applyProtection="1">
      <alignment horizontal="center" vertical="center" wrapText="1"/>
    </xf>
    <xf numFmtId="14" fontId="11" fillId="3" borderId="29" xfId="57" applyNumberFormat="1" applyFont="1" applyFill="1" applyBorder="1" applyAlignment="1" applyProtection="1">
      <alignment horizontal="center" wrapText="1"/>
      <protection locked="0"/>
    </xf>
    <xf numFmtId="0" fontId="11" fillId="3" borderId="30" xfId="57" applyFont="1" applyFill="1" applyBorder="1" applyAlignment="1" applyProtection="1">
      <alignment horizontal="center" wrapText="1"/>
      <protection locked="0"/>
    </xf>
    <xf numFmtId="14" fontId="10" fillId="0" borderId="29" xfId="57" applyNumberFormat="1" applyFont="1" applyFill="1" applyBorder="1" applyAlignment="1" applyProtection="1">
      <alignment horizontal="center" wrapText="1"/>
      <protection locked="0"/>
    </xf>
    <xf numFmtId="0" fontId="10" fillId="0" borderId="30" xfId="57" applyFont="1" applyFill="1" applyBorder="1" applyAlignment="1" applyProtection="1">
      <alignment horizontal="center" wrapText="1"/>
      <protection locked="0"/>
    </xf>
    <xf numFmtId="0" fontId="35" fillId="14" borderId="0" xfId="107" applyFont="1" applyFill="1" applyAlignment="1" applyProtection="1">
      <alignment horizontal="left" vertical="top" wrapText="1"/>
    </xf>
    <xf numFmtId="0" fontId="11" fillId="3" borderId="26" xfId="57" applyFont="1" applyFill="1" applyBorder="1" applyAlignment="1" applyProtection="1">
      <alignment horizontal="left" vertical="center" wrapText="1"/>
    </xf>
    <xf numFmtId="0" fontId="11" fillId="3" borderId="28" xfId="57" applyFont="1" applyFill="1" applyBorder="1" applyAlignment="1" applyProtection="1">
      <alignment horizontal="left" vertical="center" wrapText="1"/>
    </xf>
    <xf numFmtId="0" fontId="11" fillId="3" borderId="27" xfId="57" applyFont="1" applyFill="1" applyBorder="1" applyAlignment="1" applyProtection="1">
      <alignment horizontal="left" vertical="center" wrapText="1"/>
    </xf>
    <xf numFmtId="14" fontId="10" fillId="3" borderId="29" xfId="57" applyNumberFormat="1" applyFont="1" applyFill="1" applyBorder="1" applyAlignment="1" applyProtection="1">
      <alignment horizontal="center" wrapText="1"/>
      <protection locked="0"/>
    </xf>
    <xf numFmtId="0" fontId="10" fillId="3" borderId="30" xfId="57" applyFont="1" applyFill="1" applyBorder="1" applyAlignment="1" applyProtection="1">
      <alignment horizontal="center" wrapText="1"/>
      <protection locked="0"/>
    </xf>
    <xf numFmtId="0" fontId="11" fillId="3" borderId="32" xfId="57" applyNumberFormat="1" applyFont="1" applyFill="1" applyBorder="1" applyAlignment="1" applyProtection="1">
      <alignment horizontal="center" wrapText="1"/>
      <protection locked="0"/>
    </xf>
    <xf numFmtId="0" fontId="11" fillId="3" borderId="33" xfId="57" applyNumberFormat="1" applyFont="1" applyFill="1" applyBorder="1" applyAlignment="1" applyProtection="1">
      <alignment horizontal="center" wrapText="1"/>
      <protection locked="0"/>
    </xf>
    <xf numFmtId="0" fontId="11" fillId="3" borderId="34" xfId="57" applyNumberFormat="1" applyFont="1" applyFill="1" applyBorder="1" applyAlignment="1" applyProtection="1">
      <alignment horizontal="center" wrapText="1"/>
      <protection locked="0"/>
    </xf>
    <xf numFmtId="0" fontId="47" fillId="14" borderId="0" xfId="107" applyFont="1" applyFill="1" applyAlignment="1" applyProtection="1">
      <alignment horizontal="left" vertical="center" wrapText="1"/>
    </xf>
    <xf numFmtId="0" fontId="35" fillId="14" borderId="0" xfId="107" applyFont="1" applyFill="1" applyAlignment="1" applyProtection="1">
      <alignment horizontal="left" vertical="center" wrapText="1"/>
    </xf>
    <xf numFmtId="0" fontId="48" fillId="2" borderId="26" xfId="57" applyFont="1" applyFill="1" applyBorder="1" applyAlignment="1" applyProtection="1">
      <alignment horizontal="center" vertical="center" wrapText="1"/>
    </xf>
    <xf numFmtId="0" fontId="48" fillId="2" borderId="28" xfId="57" applyFont="1" applyFill="1" applyBorder="1" applyAlignment="1" applyProtection="1">
      <alignment horizontal="center" vertical="center" wrapText="1"/>
    </xf>
    <xf numFmtId="0" fontId="31" fillId="2" borderId="16" xfId="0" applyFont="1" applyFill="1" applyBorder="1" applyAlignment="1" applyProtection="1">
      <alignment horizontal="center" vertical="center" wrapText="1"/>
    </xf>
    <xf numFmtId="0" fontId="31" fillId="2" borderId="17" xfId="0" applyFont="1" applyFill="1" applyBorder="1" applyAlignment="1" applyProtection="1">
      <alignment horizontal="center" vertical="center" wrapText="1"/>
    </xf>
    <xf numFmtId="0" fontId="31" fillId="2" borderId="18" xfId="0" applyFont="1" applyFill="1" applyBorder="1" applyAlignment="1" applyProtection="1">
      <alignment horizontal="center" vertical="center" wrapText="1"/>
    </xf>
    <xf numFmtId="0" fontId="31" fillId="2" borderId="19" xfId="0" applyFont="1" applyFill="1" applyBorder="1" applyAlignment="1" applyProtection="1">
      <alignment horizontal="center" vertical="center" wrapText="1"/>
    </xf>
    <xf numFmtId="0" fontId="31" fillId="2" borderId="20" xfId="0" applyFont="1" applyFill="1" applyBorder="1" applyAlignment="1" applyProtection="1">
      <alignment horizontal="center" vertical="center" wrapText="1"/>
    </xf>
    <xf numFmtId="0" fontId="31" fillId="2" borderId="21"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31" fillId="2" borderId="16" xfId="0" applyFont="1" applyFill="1" applyBorder="1" applyAlignment="1" applyProtection="1">
      <alignment horizontal="center" vertical="center" wrapText="1"/>
      <protection locked="0"/>
    </xf>
    <xf numFmtId="0" fontId="31" fillId="2" borderId="17" xfId="0" applyFont="1" applyFill="1" applyBorder="1" applyAlignment="1" applyProtection="1">
      <alignment horizontal="center" vertical="center" wrapText="1"/>
      <protection locked="0"/>
    </xf>
    <xf numFmtId="0" fontId="31" fillId="2" borderId="18"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2" borderId="21" xfId="0" applyFont="1" applyFill="1" applyBorder="1" applyAlignment="1" applyProtection="1">
      <alignment horizontal="center" vertical="center" wrapText="1"/>
      <protection locked="0"/>
    </xf>
    <xf numFmtId="0" fontId="31" fillId="13" borderId="16" xfId="0" applyFont="1" applyFill="1" applyBorder="1" applyAlignment="1" applyProtection="1">
      <alignment horizontal="center" vertical="center" wrapText="1"/>
    </xf>
    <xf numFmtId="0" fontId="31" fillId="13" borderId="17" xfId="0" applyFont="1" applyFill="1" applyBorder="1" applyAlignment="1" applyProtection="1">
      <alignment horizontal="center" vertical="center" wrapText="1"/>
    </xf>
    <xf numFmtId="0" fontId="31" fillId="13" borderId="18" xfId="0" applyFont="1" applyFill="1" applyBorder="1" applyAlignment="1" applyProtection="1">
      <alignment horizontal="center" vertical="center" wrapText="1"/>
    </xf>
    <xf numFmtId="0" fontId="31" fillId="13" borderId="19" xfId="0" applyFont="1" applyFill="1" applyBorder="1" applyAlignment="1" applyProtection="1">
      <alignment horizontal="center" vertical="center" wrapText="1"/>
    </xf>
    <xf numFmtId="0" fontId="31" fillId="13" borderId="20" xfId="0" applyFont="1" applyFill="1" applyBorder="1" applyAlignment="1" applyProtection="1">
      <alignment horizontal="center" vertical="center" wrapText="1"/>
    </xf>
    <xf numFmtId="0" fontId="31" fillId="13" borderId="21" xfId="0" applyFont="1" applyFill="1" applyBorder="1" applyAlignment="1" applyProtection="1">
      <alignment horizontal="center" vertical="center" wrapText="1"/>
    </xf>
    <xf numFmtId="0" fontId="31" fillId="2" borderId="16" xfId="0" applyFont="1" applyFill="1" applyBorder="1" applyAlignment="1" applyProtection="1">
      <alignment horizontal="center" vertical="center"/>
    </xf>
    <xf numFmtId="0" fontId="31" fillId="2" borderId="17" xfId="0" applyFont="1" applyFill="1" applyBorder="1" applyAlignment="1" applyProtection="1">
      <alignment horizontal="center" vertical="center"/>
    </xf>
    <xf numFmtId="0" fontId="31" fillId="2" borderId="18" xfId="0" applyFont="1" applyFill="1" applyBorder="1" applyAlignment="1" applyProtection="1">
      <alignment horizontal="center" vertical="center"/>
    </xf>
    <xf numFmtId="0" fontId="31" fillId="2" borderId="19" xfId="0" applyFont="1" applyFill="1" applyBorder="1" applyAlignment="1" applyProtection="1">
      <alignment horizontal="center" vertical="center"/>
    </xf>
    <xf numFmtId="0" fontId="31" fillId="2" borderId="20" xfId="0" applyFont="1" applyFill="1" applyBorder="1" applyAlignment="1" applyProtection="1">
      <alignment horizontal="center" vertical="center"/>
    </xf>
    <xf numFmtId="0" fontId="31" fillId="2" borderId="21" xfId="0" applyFont="1" applyFill="1" applyBorder="1" applyAlignment="1" applyProtection="1">
      <alignment horizontal="center" vertical="center"/>
    </xf>
    <xf numFmtId="0" fontId="2" fillId="13" borderId="25" xfId="0" applyFont="1" applyFill="1" applyBorder="1" applyAlignment="1" applyProtection="1">
      <alignment horizontal="center" vertical="center" wrapText="1"/>
    </xf>
    <xf numFmtId="0" fontId="79" fillId="2" borderId="25" xfId="0" applyFont="1" applyFill="1" applyBorder="1" applyAlignment="1" applyProtection="1">
      <alignment horizontal="center" vertical="center" wrapText="1"/>
    </xf>
    <xf numFmtId="0" fontId="35" fillId="14" borderId="0" xfId="0" applyFont="1" applyFill="1" applyAlignment="1" applyProtection="1">
      <alignment horizontal="left" vertical="center" wrapText="1"/>
    </xf>
    <xf numFmtId="0" fontId="35" fillId="14" borderId="28" xfId="0" applyFont="1" applyFill="1" applyBorder="1" applyAlignment="1" applyProtection="1">
      <alignment horizontal="left" vertical="center"/>
    </xf>
    <xf numFmtId="0" fontId="35" fillId="14" borderId="0" xfId="0" applyFont="1" applyFill="1" applyBorder="1" applyAlignment="1" applyProtection="1">
      <alignment horizontal="left" vertical="center" wrapText="1"/>
    </xf>
    <xf numFmtId="0" fontId="35" fillId="14" borderId="28" xfId="0" applyFont="1" applyFill="1" applyBorder="1" applyAlignment="1" applyProtection="1">
      <alignment horizontal="left" vertical="center" wrapText="1"/>
    </xf>
    <xf numFmtId="0" fontId="47" fillId="14" borderId="0" xfId="0" applyFont="1" applyFill="1" applyAlignment="1" applyProtection="1">
      <alignment horizontal="left" wrapText="1"/>
    </xf>
    <xf numFmtId="0" fontId="35" fillId="14" borderId="0" xfId="0" applyFont="1" applyFill="1" applyBorder="1" applyAlignment="1" applyProtection="1">
      <alignment horizontal="left" wrapText="1"/>
    </xf>
    <xf numFmtId="0" fontId="31" fillId="13" borderId="25" xfId="0" applyFont="1" applyFill="1" applyBorder="1" applyAlignment="1" applyProtection="1">
      <alignment horizontal="center" vertical="center" wrapText="1"/>
    </xf>
    <xf numFmtId="0" fontId="35" fillId="14" borderId="20" xfId="0" applyFont="1" applyFill="1" applyBorder="1" applyAlignment="1" applyProtection="1">
      <alignment horizontal="left" vertical="center" wrapText="1"/>
    </xf>
    <xf numFmtId="0" fontId="35" fillId="14" borderId="0" xfId="0" applyFont="1" applyFill="1" applyBorder="1" applyAlignment="1" applyProtection="1">
      <alignment horizontal="left" vertical="center"/>
    </xf>
    <xf numFmtId="0" fontId="35" fillId="14" borderId="20" xfId="0" applyFont="1" applyFill="1" applyBorder="1" applyAlignment="1" applyProtection="1">
      <alignment horizontal="left" vertical="center"/>
    </xf>
    <xf numFmtId="0" fontId="47" fillId="14" borderId="0" xfId="0" applyFont="1" applyFill="1" applyBorder="1" applyAlignment="1" applyProtection="1">
      <alignment horizontal="left" vertical="center" wrapText="1"/>
    </xf>
    <xf numFmtId="0" fontId="47" fillId="14" borderId="0" xfId="0" applyFont="1" applyFill="1" applyBorder="1" applyAlignment="1" applyProtection="1">
      <alignment horizontal="left" wrapText="1"/>
    </xf>
    <xf numFmtId="0" fontId="47" fillId="14" borderId="0" xfId="0" applyFont="1" applyFill="1" applyBorder="1" applyAlignment="1" applyProtection="1">
      <alignment horizontal="left"/>
    </xf>
    <xf numFmtId="0" fontId="69" fillId="14" borderId="0" xfId="0" applyFont="1" applyFill="1" applyAlignment="1" applyProtection="1">
      <alignment horizontal="left" wrapText="1"/>
    </xf>
    <xf numFmtId="0" fontId="64" fillId="2" borderId="25" xfId="0" applyFont="1" applyFill="1" applyBorder="1" applyAlignment="1" applyProtection="1">
      <alignment horizontal="center" vertical="center" wrapText="1"/>
    </xf>
    <xf numFmtId="0" fontId="31" fillId="2" borderId="25" xfId="0" applyFont="1" applyFill="1" applyBorder="1" applyAlignment="1" applyProtection="1">
      <alignment horizontal="center" vertical="center" wrapText="1"/>
    </xf>
    <xf numFmtId="0" fontId="29" fillId="2" borderId="0" xfId="111" applyFont="1" applyFill="1" applyAlignment="1" applyProtection="1">
      <alignment horizontal="left" vertical="center" wrapText="1"/>
    </xf>
    <xf numFmtId="0" fontId="71" fillId="26" borderId="37" xfId="111" applyFont="1" applyFill="1" applyBorder="1" applyAlignment="1" applyProtection="1">
      <alignment horizontal="left" vertical="center"/>
    </xf>
    <xf numFmtId="0" fontId="71" fillId="26" borderId="38" xfId="111" applyFont="1" applyFill="1" applyBorder="1" applyAlignment="1" applyProtection="1">
      <alignment horizontal="left" vertical="center"/>
    </xf>
    <xf numFmtId="0" fontId="75" fillId="27" borderId="39" xfId="113" applyFont="1" applyFill="1" applyBorder="1" applyAlignment="1" applyProtection="1">
      <alignment horizontal="center" vertical="center" wrapText="1"/>
    </xf>
    <xf numFmtId="0" fontId="75" fillId="27" borderId="43" xfId="113" applyFont="1" applyFill="1" applyBorder="1" applyAlignment="1" applyProtection="1">
      <alignment horizontal="center" vertical="center" wrapText="1"/>
    </xf>
    <xf numFmtId="0" fontId="75" fillId="27" borderId="47" xfId="113" applyFont="1" applyFill="1" applyBorder="1" applyAlignment="1" applyProtection="1">
      <alignment horizontal="center" vertical="center" wrapText="1"/>
    </xf>
    <xf numFmtId="0" fontId="75" fillId="27" borderId="40" xfId="111" applyFont="1" applyFill="1" applyBorder="1" applyAlignment="1" applyProtection="1">
      <alignment horizontal="center" vertical="center" wrapText="1"/>
    </xf>
    <xf numFmtId="0" fontId="75" fillId="27" borderId="41" xfId="111" applyFont="1" applyFill="1" applyBorder="1" applyAlignment="1" applyProtection="1">
      <alignment horizontal="center" vertical="center" wrapText="1"/>
    </xf>
    <xf numFmtId="0" fontId="75" fillId="27" borderId="42" xfId="111" applyFont="1" applyFill="1" applyBorder="1" applyAlignment="1" applyProtection="1">
      <alignment horizontal="center" vertical="center" wrapText="1"/>
    </xf>
    <xf numFmtId="0" fontId="75" fillId="27" borderId="44" xfId="111" applyFont="1" applyFill="1" applyBorder="1" applyAlignment="1" applyProtection="1">
      <alignment horizontal="center" vertical="center" wrapText="1"/>
    </xf>
    <xf numFmtId="0" fontId="75" fillId="27" borderId="45" xfId="111" applyFont="1" applyFill="1" applyBorder="1" applyAlignment="1" applyProtection="1">
      <alignment horizontal="center" vertical="center" wrapText="1"/>
    </xf>
    <xf numFmtId="0" fontId="75" fillId="28" borderId="44" xfId="111" applyFont="1" applyFill="1" applyBorder="1" applyAlignment="1" applyProtection="1">
      <alignment horizontal="center" vertical="center" wrapText="1"/>
    </xf>
    <xf numFmtId="0" fontId="75" fillId="28" borderId="45" xfId="111" applyFont="1" applyFill="1" applyBorder="1" applyAlignment="1" applyProtection="1">
      <alignment horizontal="center" vertical="center" wrapText="1"/>
    </xf>
    <xf numFmtId="0" fontId="43" fillId="2" borderId="0" xfId="0" applyFont="1" applyFill="1" applyAlignment="1" applyProtection="1">
      <alignment horizontal="center"/>
      <protection locked="0"/>
    </xf>
  </cellXfs>
  <cellStyles count="116">
    <cellStyle name="bin" xfId="14"/>
    <cellStyle name="blue" xfId="15"/>
    <cellStyle name="cell" xfId="1"/>
    <cellStyle name="cell 2" xfId="57"/>
    <cellStyle name="cell 2 2" xfId="78"/>
    <cellStyle name="cell 3" xfId="79"/>
    <cellStyle name="cell 3 2" xfId="80"/>
    <cellStyle name="cell 4" xfId="81"/>
    <cellStyle name="cell_06entr" xfId="82"/>
    <cellStyle name="Col&amp;RowHeadings" xfId="16"/>
    <cellStyle name="ColCodes" xfId="17"/>
    <cellStyle name="ColTitles" xfId="18"/>
    <cellStyle name="column" xfId="19"/>
    <cellStyle name="DataEntryCells" xfId="20"/>
    <cellStyle name="DataEntryCells 2" xfId="83"/>
    <cellStyle name="DataEntryCells 2 2" xfId="84"/>
    <cellStyle name="DataEntryCells 2_08pers" xfId="85"/>
    <cellStyle name="DataEntryCells_05entr" xfId="86"/>
    <cellStyle name="ErrRpt_DataEntryCells" xfId="21"/>
    <cellStyle name="ErrRpt-DataEntryCells" xfId="22"/>
    <cellStyle name="ErrRpt-DataEntryCells 2" xfId="87"/>
    <cellStyle name="ErrRpt-GreyBackground" xfId="23"/>
    <cellStyle name="formula" xfId="24"/>
    <cellStyle name="formula 2" xfId="88"/>
    <cellStyle name="gap" xfId="25"/>
    <cellStyle name="GreyBackground" xfId="8"/>
    <cellStyle name="GreyBackground 2" xfId="26"/>
    <cellStyle name="GreyBackground 2 2" xfId="89"/>
    <cellStyle name="GreyBackground 2_08pers" xfId="90"/>
    <cellStyle name="GreyBackground_00enrl" xfId="91"/>
    <cellStyle name="Hyperlink" xfId="110" builtinId="8"/>
    <cellStyle name="Hyperlink 2" xfId="58"/>
    <cellStyle name="ISC" xfId="27"/>
    <cellStyle name="ISC 2" xfId="92"/>
    <cellStyle name="isced" xfId="28"/>
    <cellStyle name="isced 2" xfId="93"/>
    <cellStyle name="ISCED Titles" xfId="29"/>
    <cellStyle name="isced_06entr" xfId="94"/>
    <cellStyle name="level1a" xfId="30"/>
    <cellStyle name="level1a 2" xfId="95"/>
    <cellStyle name="level2" xfId="31"/>
    <cellStyle name="level2 2" xfId="59"/>
    <cellStyle name="level2a" xfId="32"/>
    <cellStyle name="level2a 2" xfId="60"/>
    <cellStyle name="level3" xfId="4"/>
    <cellStyle name="level3 2" xfId="33"/>
    <cellStyle name="level3 2 2" xfId="61"/>
    <cellStyle name="level3 3" xfId="62"/>
    <cellStyle name="Normal" xfId="0" builtinId="0"/>
    <cellStyle name="Normal 10" xfId="107"/>
    <cellStyle name="Normal 11" xfId="108"/>
    <cellStyle name="Normal 11 2" xfId="63"/>
    <cellStyle name="Normal 11 3" xfId="115"/>
    <cellStyle name="Normal 12" xfId="109"/>
    <cellStyle name="Normal 13" xfId="111"/>
    <cellStyle name="Normal 13 2 2" xfId="113"/>
    <cellStyle name="Normal 14" xfId="112"/>
    <cellStyle name="Normal 2" xfId="2"/>
    <cellStyle name="Normal 2 2" xfId="34"/>
    <cellStyle name="Normal 2 2 2" xfId="64"/>
    <cellStyle name="Normal 2 3" xfId="65"/>
    <cellStyle name="Normal 22" xfId="114"/>
    <cellStyle name="Normal 3" xfId="13"/>
    <cellStyle name="Normal 3 2" xfId="48"/>
    <cellStyle name="Normal 3 2 2" xfId="66"/>
    <cellStyle name="Normal 3 3" xfId="67"/>
    <cellStyle name="Normal 3 4" xfId="55"/>
    <cellStyle name="Normal 4" xfId="35"/>
    <cellStyle name="Normal 4 2" xfId="47"/>
    <cellStyle name="Normal 4 2 2" xfId="105"/>
    <cellStyle name="Normal 4 3" xfId="101"/>
    <cellStyle name="Normal 5" xfId="56"/>
    <cellStyle name="Normal 5 2" xfId="96"/>
    <cellStyle name="Normal 5 3" xfId="102"/>
    <cellStyle name="Normal 6" xfId="68"/>
    <cellStyle name="Normal 6 2" xfId="69"/>
    <cellStyle name="Normal 6 2 2" xfId="106"/>
    <cellStyle name="Normal 6 3" xfId="103"/>
    <cellStyle name="Normal 7" xfId="70"/>
    <cellStyle name="Normal 8" xfId="71"/>
    <cellStyle name="Normal 8 2" xfId="104"/>
    <cellStyle name="Normal 9" xfId="72"/>
    <cellStyle name="Normal_Sheet1" xfId="53"/>
    <cellStyle name="row" xfId="5"/>
    <cellStyle name="row 2" xfId="10"/>
    <cellStyle name="row 2 2" xfId="50"/>
    <cellStyle name="row 3" xfId="36"/>
    <cellStyle name="row 4" xfId="44"/>
    <cellStyle name="row_ENRLSUP5" xfId="97"/>
    <cellStyle name="RowCodes" xfId="37"/>
    <cellStyle name="Row-Col Headings" xfId="38"/>
    <cellStyle name="RowTitles" xfId="39"/>
    <cellStyle name="RowTitles 2" xfId="98"/>
    <cellStyle name="RowTitles_CENTRAL_GOVT" xfId="100"/>
    <cellStyle name="RowTitles1-Detail" xfId="7"/>
    <cellStyle name="RowTitles1-Detail 2" xfId="12"/>
    <cellStyle name="RowTitles1-Detail 2 2" xfId="52"/>
    <cellStyle name="RowTitles1-Detail 3" xfId="46"/>
    <cellStyle name="RowTitles1-Detail 4" xfId="73"/>
    <cellStyle name="RowTitles1-Detail 5" xfId="74"/>
    <cellStyle name="RowTitles-Col2" xfId="40"/>
    <cellStyle name="RowTitles-Col2 2" xfId="99"/>
    <cellStyle name="RowTitles-Detail" xfId="6"/>
    <cellStyle name="RowTitles-Detail 2" xfId="11"/>
    <cellStyle name="RowTitles-Detail 2 2" xfId="51"/>
    <cellStyle name="RowTitles-Detail 3" xfId="45"/>
    <cellStyle name="RowTitles-Detail 4" xfId="75"/>
    <cellStyle name="RowTitles-Detail 5" xfId="76"/>
    <cellStyle name="TableStyleLight1" xfId="3"/>
    <cellStyle name="TableStyleLight1 2" xfId="9"/>
    <cellStyle name="TableStyleLight1 2 2" xfId="49"/>
    <cellStyle name="TableStyleLight1 3" xfId="43"/>
    <cellStyle name="TableStyleLight1 3 2" xfId="77"/>
    <cellStyle name="TableStyleLight1 4" xfId="54"/>
    <cellStyle name="temp" xfId="41"/>
    <cellStyle name="title1" xfId="42"/>
  </cellStyles>
  <dxfs count="610">
    <dxf>
      <font>
        <color rgb="FFFF0000"/>
      </font>
      <fill>
        <patternFill>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D6009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J$42" lockText="1" noThreeD="1"/>
</file>

<file path=xl/ctrlProps/ctrlProp4.xml><?xml version="1.0" encoding="utf-8"?>
<formControlPr xmlns="http://schemas.microsoft.com/office/spreadsheetml/2009/9/main" objectType="CheckBox" fmlaLink="$K$42" lockText="1" noThreeD="1"/>
</file>

<file path=xl/ctrlProps/ctrlProp5.xml><?xml version="1.0" encoding="utf-8"?>
<formControlPr xmlns="http://schemas.microsoft.com/office/spreadsheetml/2009/9/main" objectType="CheckBox" fmlaLink="$L$42" lockText="1" noThreeD="1"/>
</file>

<file path=xl/ctrlProps/ctrlProp6.xml><?xml version="1.0" encoding="utf-8"?>
<formControlPr xmlns="http://schemas.microsoft.com/office/spreadsheetml/2009/9/main" objectType="Drop" dropStyle="combo" dx="16" fmlaLink="$B$2" fmlaRange="VAL_Drop_Down_Lists!$C$3:$C$214" noThreeD="1" sel="1" val="0"/>
</file>

<file path=xl/ctrlProps/ctrlProp7.xml><?xml version="1.0" encoding="utf-8"?>
<formControlPr xmlns="http://schemas.microsoft.com/office/spreadsheetml/2009/9/main" objectType="Drop" dropStyle="combo" dx="16" fmlaLink="$H$42" fmlaRange="VAL_Drop_Down_Lists!$I$3:$I$8"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28</xdr:row>
      <xdr:rowOff>1181100</xdr:rowOff>
    </xdr:from>
    <xdr:to>
      <xdr:col>1</xdr:col>
      <xdr:colOff>746760</xdr:colOff>
      <xdr:row>29</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143952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46</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742950</xdr:colOff>
      <xdr:row>46</xdr:row>
      <xdr:rowOff>0</xdr:rowOff>
    </xdr:from>
    <xdr:ext cx="3810" cy="3810"/>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15</xdr:col>
      <xdr:colOff>0</xdr:colOff>
      <xdr:row>25</xdr:row>
      <xdr:rowOff>0</xdr:rowOff>
    </xdr:from>
    <xdr:to>
      <xdr:col>18</xdr:col>
      <xdr:colOff>333374</xdr:colOff>
      <xdr:row>26</xdr:row>
      <xdr:rowOff>409575</xdr:rowOff>
    </xdr:to>
    <xdr:pic>
      <xdr:nvPicPr>
        <xdr:cNvPr id="10" name="Pictur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77700" y="9191625"/>
          <a:ext cx="2162174" cy="1619250"/>
        </a:xfrm>
        <a:prstGeom prst="rect">
          <a:avLst/>
        </a:prstGeom>
      </xdr:spPr>
    </xdr:pic>
    <xdr:clientData/>
  </xdr:twoCellAnchor>
  <xdr:twoCellAnchor editAs="oneCell">
    <xdr:from>
      <xdr:col>1</xdr:col>
      <xdr:colOff>0</xdr:colOff>
      <xdr:row>0</xdr:row>
      <xdr:rowOff>0</xdr:rowOff>
    </xdr:from>
    <xdr:to>
      <xdr:col>3</xdr:col>
      <xdr:colOff>285750</xdr:colOff>
      <xdr:row>3</xdr:row>
      <xdr:rowOff>89806</xdr:rowOff>
    </xdr:to>
    <xdr:pic>
      <xdr:nvPicPr>
        <xdr:cNvPr id="13" name="Picture 1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0" y="0"/>
          <a:ext cx="2905125" cy="1613806"/>
        </a:xfrm>
        <a:prstGeom prst="rect">
          <a:avLst/>
        </a:prstGeom>
      </xdr:spPr>
    </xdr:pic>
    <xdr:clientData/>
  </xdr:twoCellAnchor>
  <xdr:twoCellAnchor editAs="oneCell">
    <xdr:from>
      <xdr:col>1</xdr:col>
      <xdr:colOff>0</xdr:colOff>
      <xdr:row>30</xdr:row>
      <xdr:rowOff>0</xdr:rowOff>
    </xdr:from>
    <xdr:to>
      <xdr:col>5</xdr:col>
      <xdr:colOff>190500</xdr:colOff>
      <xdr:row>32</xdr:row>
      <xdr:rowOff>28575</xdr:rowOff>
    </xdr:to>
    <xdr:pic>
      <xdr:nvPicPr>
        <xdr:cNvPr id="14" name="Picture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1934825"/>
          <a:ext cx="4324350"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2228850</xdr:colOff>
          <xdr:row>32</xdr:row>
          <xdr:rowOff>0</xdr:rowOff>
        </xdr:from>
        <xdr:to>
          <xdr:col>9</xdr:col>
          <xdr:colOff>457200</xdr:colOff>
          <xdr:row>33</xdr:row>
          <xdr:rowOff>57150</xdr:rowOff>
        </xdr:to>
        <xdr:sp macro="" textlink="">
          <xdr:nvSpPr>
            <xdr:cNvPr id="8214" name="Group Box 22" hidden="1">
              <a:extLst>
                <a:ext uri="{63B3BB69-23CF-44E3-9099-C40C66FF867C}">
                  <a14:compatExt spid="_x0000_s8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133350</xdr:rowOff>
        </xdr:from>
        <xdr:to>
          <xdr:col>9</xdr:col>
          <xdr:colOff>685800</xdr:colOff>
          <xdr:row>37</xdr:row>
          <xdr:rowOff>276225</xdr:rowOff>
        </xdr:to>
        <xdr:sp macro="" textlink="">
          <xdr:nvSpPr>
            <xdr:cNvPr id="8219" name="Group Box 27" hidden="1">
              <a:extLst>
                <a:ext uri="{63B3BB69-23CF-44E3-9099-C40C66FF867C}">
                  <a14:compatExt spid="_x0000_s8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19050</xdr:rowOff>
        </xdr:from>
        <xdr:to>
          <xdr:col>8</xdr:col>
          <xdr:colOff>409575</xdr:colOff>
          <xdr:row>38</xdr:row>
          <xdr:rowOff>200025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Sources gouvernementales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38</xdr:row>
          <xdr:rowOff>19050</xdr:rowOff>
        </xdr:from>
        <xdr:to>
          <xdr:col>10</xdr:col>
          <xdr:colOff>57150</xdr:colOff>
          <xdr:row>38</xdr:row>
          <xdr:rowOff>200025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Sources internationales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38</xdr:row>
          <xdr:rowOff>19050</xdr:rowOff>
        </xdr:from>
        <xdr:to>
          <xdr:col>11</xdr:col>
          <xdr:colOff>581025</xdr:colOff>
          <xdr:row>38</xdr:row>
          <xdr:rowOff>209550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Sources privées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10</xdr:col>
          <xdr:colOff>685800</xdr:colOff>
          <xdr:row>5</xdr:row>
          <xdr:rowOff>0</xdr:rowOff>
        </xdr:to>
        <xdr:sp macro="" textlink="">
          <xdr:nvSpPr>
            <xdr:cNvPr id="8223" name="Drop Down 31" hidden="1">
              <a:extLst>
                <a:ext uri="{63B3BB69-23CF-44E3-9099-C40C66FF867C}">
                  <a14:compatExt spid="_x0000_s8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9</xdr:col>
          <xdr:colOff>571500</xdr:colOff>
          <xdr:row>30</xdr:row>
          <xdr:rowOff>266700</xdr:rowOff>
        </xdr:to>
        <xdr:sp macro="" textlink="">
          <xdr:nvSpPr>
            <xdr:cNvPr id="8229" name="Drop Down 37" hidden="1">
              <a:extLst>
                <a:ext uri="{63B3BB69-23CF-44E3-9099-C40C66FF867C}">
                  <a14:compatExt spid="_x0000_s8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32</xdr:row>
      <xdr:rowOff>133350</xdr:rowOff>
    </xdr:to>
    <xdr:sp macro="" textlink="">
      <xdr:nvSpPr>
        <xdr:cNvPr id="2" name="AutoShape 5"/>
        <xdr:cNvSpPr>
          <a:spLocks noChangeArrowheads="1"/>
        </xdr:cNvSpPr>
      </xdr:nvSpPr>
      <xdr:spPr bwMode="auto">
        <a:xfrm>
          <a:off x="0" y="0"/>
          <a:ext cx="7048500" cy="56654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0</xdr:colOff>
      <xdr:row>32</xdr:row>
      <xdr:rowOff>133350</xdr:rowOff>
    </xdr:to>
    <xdr:sp macro="" textlink="">
      <xdr:nvSpPr>
        <xdr:cNvPr id="3" name="AutoShape 4"/>
        <xdr:cNvSpPr>
          <a:spLocks noChangeArrowheads="1"/>
        </xdr:cNvSpPr>
      </xdr:nvSpPr>
      <xdr:spPr bwMode="auto">
        <a:xfrm>
          <a:off x="0" y="0"/>
          <a:ext cx="7048500" cy="566547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is.unesco.org/datacentre" TargetMode="External"/><Relationship Id="rId7" Type="http://schemas.openxmlformats.org/officeDocument/2006/relationships/drawing" Target="../drawings/drawing1.xm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printerSettings" Target="../printerSettings/printerSettings1.bin"/><Relationship Id="rId5" Type="http://schemas.openxmlformats.org/officeDocument/2006/relationships/hyperlink" Target="http://www.uis.unesco.org/" TargetMode="External"/><Relationship Id="rId4" Type="http://schemas.openxmlformats.org/officeDocument/2006/relationships/hyperlink" Target="mailto:uis.survey@unesco.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63"/>
  <sheetViews>
    <sheetView showGridLines="0" tabSelected="1" zoomScaleNormal="100" workbookViewId="0">
      <pane ySplit="2" topLeftCell="A3" activePane="bottomLeft" state="frozen"/>
      <selection activeCell="D30" sqref="D30"/>
      <selection pane="bottomLeft" activeCell="A3" sqref="A3"/>
    </sheetView>
  </sheetViews>
  <sheetFormatPr defaultColWidth="9.140625" defaultRowHeight="12.75" x14ac:dyDescent="0.2"/>
  <cols>
    <col min="1" max="1" width="5.7109375" style="71" customWidth="1"/>
    <col min="2" max="2" width="15.140625" style="92" customWidth="1"/>
    <col min="3" max="3" width="24.140625" style="92" customWidth="1"/>
    <col min="4" max="4" width="17" style="71" customWidth="1"/>
    <col min="5" max="5" width="5.7109375" style="71" customWidth="1"/>
    <col min="6" max="6" width="10.28515625" style="71" customWidth="1"/>
    <col min="7" max="7" width="15.42578125" style="71" customWidth="1"/>
    <col min="8" max="8" width="14.42578125" style="71" customWidth="1"/>
    <col min="9" max="9" width="14.85546875" style="71" customWidth="1"/>
    <col min="10" max="10" width="3.7109375" style="71" customWidth="1"/>
    <col min="11" max="13" width="9.85546875" style="71" customWidth="1"/>
    <col min="14" max="14" width="35.85546875" style="71" customWidth="1"/>
    <col min="15" max="15" width="5.7109375" style="71" customWidth="1"/>
    <col min="16" max="16384" width="9.140625" style="71"/>
  </cols>
  <sheetData>
    <row r="1" spans="1:15" ht="50.25" customHeight="1" x14ac:dyDescent="0.5">
      <c r="A1" s="70"/>
      <c r="B1" s="265" t="s">
        <v>2382</v>
      </c>
      <c r="C1" s="265"/>
      <c r="D1" s="265"/>
      <c r="E1" s="265"/>
      <c r="F1" s="265"/>
      <c r="G1" s="265"/>
      <c r="H1" s="265"/>
      <c r="I1" s="265"/>
      <c r="J1" s="265"/>
      <c r="K1" s="265"/>
      <c r="L1" s="265"/>
      <c r="M1" s="265"/>
      <c r="N1" s="265"/>
      <c r="O1" s="70"/>
    </row>
    <row r="2" spans="1:15" ht="65.25" customHeight="1" x14ac:dyDescent="0.2">
      <c r="A2" s="70"/>
      <c r="B2" s="267" t="s">
        <v>2383</v>
      </c>
      <c r="C2" s="267"/>
      <c r="D2" s="267"/>
      <c r="E2" s="267"/>
      <c r="F2" s="267"/>
      <c r="G2" s="267"/>
      <c r="H2" s="267"/>
      <c r="I2" s="267"/>
      <c r="J2" s="267"/>
      <c r="K2" s="267"/>
      <c r="L2" s="267"/>
      <c r="M2" s="267"/>
      <c r="N2" s="267"/>
      <c r="O2" s="70"/>
    </row>
    <row r="3" spans="1:15" s="74" customFormat="1" ht="5.0999999999999996" customHeight="1" x14ac:dyDescent="0.2">
      <c r="A3" s="72"/>
      <c r="B3" s="73"/>
      <c r="C3" s="73"/>
      <c r="D3" s="73"/>
      <c r="E3" s="73"/>
      <c r="F3" s="73"/>
      <c r="G3" s="73"/>
      <c r="H3" s="73"/>
      <c r="I3" s="73"/>
      <c r="J3" s="73"/>
      <c r="K3" s="73"/>
      <c r="L3" s="73"/>
      <c r="M3" s="73"/>
      <c r="N3" s="73"/>
      <c r="O3" s="72"/>
    </row>
    <row r="4" spans="1:15" s="74" customFormat="1" ht="24" customHeight="1" x14ac:dyDescent="0.2">
      <c r="A4" s="72"/>
      <c r="B4" s="268" t="s">
        <v>2384</v>
      </c>
      <c r="C4" s="268"/>
      <c r="D4" s="268"/>
      <c r="E4" s="268"/>
      <c r="F4" s="268"/>
      <c r="G4" s="268"/>
      <c r="H4" s="268"/>
      <c r="I4" s="268"/>
      <c r="J4" s="268"/>
      <c r="K4" s="268"/>
      <c r="L4" s="268"/>
      <c r="M4" s="268"/>
      <c r="N4" s="268"/>
      <c r="O4" s="72"/>
    </row>
    <row r="5" spans="1:15" s="74" customFormat="1" ht="5.0999999999999996" customHeight="1" x14ac:dyDescent="0.2">
      <c r="A5" s="72"/>
      <c r="B5" s="73"/>
      <c r="C5" s="73"/>
      <c r="D5" s="73"/>
      <c r="E5" s="73"/>
      <c r="F5" s="73"/>
      <c r="G5" s="73"/>
      <c r="H5" s="73"/>
      <c r="I5" s="73"/>
      <c r="J5" s="73"/>
      <c r="K5" s="73"/>
      <c r="L5" s="73"/>
      <c r="M5" s="73"/>
      <c r="N5" s="73"/>
      <c r="O5" s="72"/>
    </row>
    <row r="6" spans="1:15" s="74" customFormat="1" ht="24" customHeight="1" x14ac:dyDescent="0.2">
      <c r="A6" s="72"/>
      <c r="B6" s="269" t="s">
        <v>2713</v>
      </c>
      <c r="C6" s="269"/>
      <c r="D6" s="269"/>
      <c r="E6" s="269"/>
      <c r="F6" s="269"/>
      <c r="G6" s="269"/>
      <c r="H6" s="269"/>
      <c r="I6" s="269"/>
      <c r="J6" s="269"/>
      <c r="K6" s="269"/>
      <c r="L6" s="269"/>
      <c r="M6" s="269"/>
      <c r="N6" s="269"/>
      <c r="O6" s="72"/>
    </row>
    <row r="7" spans="1:15" s="74" customFormat="1" ht="5.0999999999999996" customHeight="1" x14ac:dyDescent="0.2">
      <c r="A7" s="72"/>
      <c r="B7" s="75"/>
      <c r="C7" s="75"/>
      <c r="D7" s="75"/>
      <c r="E7" s="75"/>
      <c r="F7" s="75"/>
      <c r="G7" s="75"/>
      <c r="H7" s="75"/>
      <c r="I7" s="75"/>
      <c r="J7" s="75"/>
      <c r="K7" s="75"/>
      <c r="L7" s="75"/>
      <c r="M7" s="75"/>
      <c r="N7" s="75"/>
      <c r="O7" s="72"/>
    </row>
    <row r="8" spans="1:15" s="74" customFormat="1" ht="92.25" customHeight="1" x14ac:dyDescent="0.2">
      <c r="A8" s="72"/>
      <c r="B8" s="266" t="s">
        <v>2385</v>
      </c>
      <c r="C8" s="266"/>
      <c r="D8" s="266"/>
      <c r="E8" s="266"/>
      <c r="F8" s="266"/>
      <c r="G8" s="266"/>
      <c r="H8" s="266"/>
      <c r="I8" s="266"/>
      <c r="J8" s="266"/>
      <c r="K8" s="266"/>
      <c r="L8" s="266"/>
      <c r="M8" s="266"/>
      <c r="N8" s="266"/>
      <c r="O8" s="72"/>
    </row>
    <row r="9" spans="1:15" s="74" customFormat="1" ht="5.0999999999999996" customHeight="1" x14ac:dyDescent="0.2">
      <c r="A9" s="72"/>
      <c r="B9" s="73"/>
      <c r="C9" s="73"/>
      <c r="D9" s="73"/>
      <c r="E9" s="73"/>
      <c r="F9" s="73"/>
      <c r="G9" s="73"/>
      <c r="H9" s="73"/>
      <c r="I9" s="73"/>
      <c r="J9" s="73"/>
      <c r="K9" s="73"/>
      <c r="L9" s="73"/>
      <c r="M9" s="73"/>
      <c r="N9" s="73"/>
      <c r="O9" s="72"/>
    </row>
    <row r="10" spans="1:15" s="74" customFormat="1" ht="24" customHeight="1" x14ac:dyDescent="0.2">
      <c r="A10" s="72"/>
      <c r="B10" s="270" t="s">
        <v>2386</v>
      </c>
      <c r="C10" s="270"/>
      <c r="D10" s="270"/>
      <c r="E10" s="270"/>
      <c r="F10" s="270"/>
      <c r="G10" s="270"/>
      <c r="H10" s="270"/>
      <c r="I10" s="270"/>
      <c r="J10" s="270"/>
      <c r="K10" s="270"/>
      <c r="L10" s="270"/>
      <c r="M10" s="270"/>
      <c r="N10" s="270"/>
      <c r="O10" s="72"/>
    </row>
    <row r="11" spans="1:15" s="74" customFormat="1" ht="5.0999999999999996" customHeight="1" x14ac:dyDescent="0.2">
      <c r="A11" s="72"/>
      <c r="B11" s="271"/>
      <c r="C11" s="271"/>
      <c r="D11" s="271"/>
      <c r="E11" s="271"/>
      <c r="F11" s="271"/>
      <c r="G11" s="271"/>
      <c r="H11" s="271"/>
      <c r="I11" s="271"/>
      <c r="J11" s="271"/>
      <c r="K11" s="271"/>
      <c r="L11" s="271"/>
      <c r="M11" s="271"/>
      <c r="N11" s="271"/>
      <c r="O11" s="72"/>
    </row>
    <row r="12" spans="1:15" s="74" customFormat="1" ht="23.25" customHeight="1" x14ac:dyDescent="0.2">
      <c r="A12" s="72"/>
      <c r="B12" s="260" t="s">
        <v>2387</v>
      </c>
      <c r="C12" s="260"/>
      <c r="D12" s="260"/>
      <c r="E12" s="260"/>
      <c r="F12" s="260"/>
      <c r="G12" s="260"/>
      <c r="H12" s="260"/>
      <c r="I12" s="260"/>
      <c r="J12" s="260"/>
      <c r="K12" s="260"/>
      <c r="L12" s="260"/>
      <c r="M12" s="260"/>
      <c r="N12" s="260"/>
      <c r="O12" s="72"/>
    </row>
    <row r="13" spans="1:15" s="74" customFormat="1" ht="23.25" customHeight="1" x14ac:dyDescent="0.2">
      <c r="A13" s="72"/>
      <c r="B13" s="261" t="s">
        <v>2388</v>
      </c>
      <c r="C13" s="261"/>
      <c r="D13" s="261"/>
      <c r="E13" s="261"/>
      <c r="F13" s="261"/>
      <c r="G13" s="261"/>
      <c r="H13" s="261"/>
      <c r="I13" s="261"/>
      <c r="J13" s="274" t="s">
        <v>456</v>
      </c>
      <c r="K13" s="274"/>
      <c r="L13" s="274"/>
      <c r="M13" s="274"/>
      <c r="N13" s="274"/>
      <c r="O13" s="72"/>
    </row>
    <row r="14" spans="1:15" s="74" customFormat="1" ht="23.25" customHeight="1" x14ac:dyDescent="0.2">
      <c r="A14" s="72"/>
      <c r="B14" s="261" t="s">
        <v>2389</v>
      </c>
      <c r="C14" s="261"/>
      <c r="D14" s="261"/>
      <c r="E14" s="261"/>
      <c r="F14" s="261"/>
      <c r="G14" s="261"/>
      <c r="H14" s="261"/>
      <c r="I14" s="261"/>
      <c r="J14" s="274" t="s">
        <v>457</v>
      </c>
      <c r="K14" s="274"/>
      <c r="L14" s="274"/>
      <c r="M14" s="274"/>
      <c r="N14" s="274"/>
      <c r="O14" s="72"/>
    </row>
    <row r="15" spans="1:15" s="74" customFormat="1" ht="23.25" customHeight="1" x14ac:dyDescent="0.2">
      <c r="A15" s="72"/>
      <c r="B15" s="261" t="s">
        <v>2390</v>
      </c>
      <c r="C15" s="261"/>
      <c r="D15" s="261"/>
      <c r="E15" s="261"/>
      <c r="F15" s="261"/>
      <c r="G15" s="261"/>
      <c r="H15" s="261"/>
      <c r="I15" s="261"/>
      <c r="J15" s="275" t="s">
        <v>458</v>
      </c>
      <c r="K15" s="275"/>
      <c r="L15" s="275"/>
      <c r="M15" s="275"/>
      <c r="N15" s="275"/>
      <c r="O15" s="72"/>
    </row>
    <row r="16" spans="1:15" s="74" customFormat="1" ht="5.0999999999999996" customHeight="1" x14ac:dyDescent="0.2">
      <c r="A16" s="72"/>
      <c r="B16" s="76"/>
      <c r="C16" s="77"/>
      <c r="D16" s="77"/>
      <c r="E16" s="77"/>
      <c r="F16" s="77"/>
      <c r="G16" s="77"/>
      <c r="H16" s="77"/>
      <c r="I16" s="77"/>
      <c r="J16" s="77"/>
      <c r="K16" s="77"/>
      <c r="L16" s="77"/>
      <c r="M16" s="77"/>
      <c r="N16" s="77"/>
      <c r="O16" s="72"/>
    </row>
    <row r="17" spans="1:15" s="74" customFormat="1" ht="18.75" x14ac:dyDescent="0.2">
      <c r="A17" s="72"/>
      <c r="B17" s="262" t="s">
        <v>2391</v>
      </c>
      <c r="C17" s="262"/>
      <c r="D17" s="262"/>
      <c r="E17" s="262"/>
      <c r="F17" s="262"/>
      <c r="G17" s="262"/>
      <c r="H17" s="262"/>
      <c r="I17" s="262"/>
      <c r="J17" s="262"/>
      <c r="K17" s="262"/>
      <c r="L17" s="262"/>
      <c r="M17" s="262"/>
      <c r="N17" s="262"/>
      <c r="O17" s="72"/>
    </row>
    <row r="18" spans="1:15" s="74" customFormat="1" ht="68.25" customHeight="1" x14ac:dyDescent="0.2">
      <c r="A18" s="72"/>
      <c r="B18" s="272" t="s">
        <v>2392</v>
      </c>
      <c r="C18" s="272"/>
      <c r="D18" s="272"/>
      <c r="E18" s="272"/>
      <c r="F18" s="272"/>
      <c r="G18" s="272"/>
      <c r="H18" s="272"/>
      <c r="I18" s="272"/>
      <c r="J18" s="272"/>
      <c r="K18" s="272"/>
      <c r="L18" s="272"/>
      <c r="M18" s="272"/>
      <c r="N18" s="272"/>
      <c r="O18" s="72"/>
    </row>
    <row r="19" spans="1:15" s="74" customFormat="1" ht="69" customHeight="1" x14ac:dyDescent="0.2">
      <c r="A19" s="72"/>
      <c r="B19" s="273" t="s">
        <v>2393</v>
      </c>
      <c r="C19" s="273"/>
      <c r="D19" s="273"/>
      <c r="E19" s="273"/>
      <c r="F19" s="273"/>
      <c r="G19" s="273"/>
      <c r="H19" s="273"/>
      <c r="I19" s="273"/>
      <c r="J19" s="273"/>
      <c r="K19" s="273"/>
      <c r="L19" s="273"/>
      <c r="M19" s="273"/>
      <c r="N19" s="273"/>
      <c r="O19" s="72"/>
    </row>
    <row r="20" spans="1:15" s="74" customFormat="1" ht="6.75" customHeight="1" x14ac:dyDescent="0.2">
      <c r="A20" s="72"/>
      <c r="B20" s="78"/>
      <c r="C20" s="78"/>
      <c r="D20" s="78"/>
      <c r="E20" s="78"/>
      <c r="F20" s="78"/>
      <c r="G20" s="78"/>
      <c r="H20" s="78"/>
      <c r="I20" s="78"/>
      <c r="J20" s="78"/>
      <c r="K20" s="78"/>
      <c r="L20" s="78"/>
      <c r="M20" s="78"/>
      <c r="N20" s="78"/>
      <c r="O20" s="72"/>
    </row>
    <row r="21" spans="1:15" s="81" customFormat="1" ht="18.75" x14ac:dyDescent="0.25">
      <c r="A21" s="79"/>
      <c r="B21" s="262" t="s">
        <v>2394</v>
      </c>
      <c r="C21" s="262"/>
      <c r="D21" s="262"/>
      <c r="E21" s="262"/>
      <c r="F21" s="262"/>
      <c r="G21" s="262"/>
      <c r="H21" s="262"/>
      <c r="I21" s="262"/>
      <c r="J21" s="262"/>
      <c r="K21" s="262"/>
      <c r="L21" s="262"/>
      <c r="M21" s="262"/>
      <c r="N21" s="262"/>
      <c r="O21" s="80"/>
    </row>
    <row r="22" spans="1:15" s="83" customFormat="1" ht="39.75" customHeight="1" x14ac:dyDescent="0.25">
      <c r="A22" s="79"/>
      <c r="B22" s="263" t="s">
        <v>2395</v>
      </c>
      <c r="C22" s="263"/>
      <c r="D22" s="263"/>
      <c r="E22" s="263"/>
      <c r="F22" s="263"/>
      <c r="G22" s="263"/>
      <c r="H22" s="263"/>
      <c r="I22" s="263"/>
      <c r="J22" s="263"/>
      <c r="K22" s="263"/>
      <c r="L22" s="263"/>
      <c r="M22" s="263"/>
      <c r="N22" s="263"/>
      <c r="O22" s="82"/>
    </row>
    <row r="23" spans="1:15" s="74" customFormat="1" ht="5.0999999999999996" customHeight="1" x14ac:dyDescent="0.2">
      <c r="A23" s="72"/>
      <c r="B23" s="78"/>
      <c r="C23" s="78"/>
      <c r="D23" s="78"/>
      <c r="E23" s="78"/>
      <c r="F23" s="78"/>
      <c r="G23" s="78"/>
      <c r="H23" s="78"/>
      <c r="I23" s="78"/>
      <c r="J23" s="78"/>
      <c r="K23" s="78"/>
      <c r="L23" s="78"/>
      <c r="M23" s="78"/>
      <c r="N23" s="78"/>
      <c r="O23" s="72"/>
    </row>
    <row r="24" spans="1:15" s="74" customFormat="1" ht="14.45" customHeight="1" x14ac:dyDescent="0.2">
      <c r="A24" s="72"/>
      <c r="B24" s="262" t="s">
        <v>2396</v>
      </c>
      <c r="C24" s="262"/>
      <c r="D24" s="262"/>
      <c r="E24" s="262"/>
      <c r="F24" s="262"/>
      <c r="G24" s="262"/>
      <c r="H24" s="262"/>
      <c r="I24" s="262"/>
      <c r="J24" s="262"/>
      <c r="K24" s="262"/>
      <c r="L24" s="262"/>
      <c r="M24" s="262"/>
      <c r="N24" s="262"/>
      <c r="O24" s="72"/>
    </row>
    <row r="25" spans="1:15" s="74" customFormat="1" ht="81.75" customHeight="1" x14ac:dyDescent="0.2">
      <c r="A25" s="72"/>
      <c r="B25" s="266" t="s">
        <v>2397</v>
      </c>
      <c r="C25" s="266"/>
      <c r="D25" s="266"/>
      <c r="E25" s="266"/>
      <c r="F25" s="266"/>
      <c r="G25" s="266"/>
      <c r="H25" s="266"/>
      <c r="I25" s="266"/>
      <c r="J25" s="266"/>
      <c r="K25" s="266"/>
      <c r="L25" s="266"/>
      <c r="M25" s="266"/>
      <c r="N25" s="266"/>
      <c r="O25" s="72"/>
    </row>
    <row r="26" spans="1:15" s="74" customFormat="1" ht="18.75" x14ac:dyDescent="0.2">
      <c r="A26" s="72"/>
      <c r="B26" s="262" t="s">
        <v>2398</v>
      </c>
      <c r="C26" s="262"/>
      <c r="D26" s="262"/>
      <c r="E26" s="262"/>
      <c r="F26" s="262"/>
      <c r="G26" s="262"/>
      <c r="H26" s="262"/>
      <c r="I26" s="262"/>
      <c r="J26" s="262"/>
      <c r="K26" s="262"/>
      <c r="L26" s="262"/>
      <c r="M26" s="262"/>
      <c r="N26" s="262"/>
      <c r="O26" s="72"/>
    </row>
    <row r="27" spans="1:15" s="74" customFormat="1" ht="85.5" customHeight="1" x14ac:dyDescent="0.2">
      <c r="A27" s="72"/>
      <c r="B27" s="272" t="s">
        <v>2399</v>
      </c>
      <c r="C27" s="272"/>
      <c r="D27" s="272"/>
      <c r="E27" s="272"/>
      <c r="F27" s="272"/>
      <c r="G27" s="272"/>
      <c r="H27" s="272"/>
      <c r="I27" s="272"/>
      <c r="J27" s="272"/>
      <c r="K27" s="272"/>
      <c r="L27" s="272"/>
      <c r="M27" s="272"/>
      <c r="N27" s="272"/>
      <c r="O27" s="72"/>
    </row>
    <row r="28" spans="1:15" s="74" customFormat="1" ht="18.75" x14ac:dyDescent="0.2">
      <c r="A28" s="72"/>
      <c r="B28" s="262" t="s">
        <v>2400</v>
      </c>
      <c r="C28" s="262"/>
      <c r="D28" s="262"/>
      <c r="E28" s="262"/>
      <c r="F28" s="262"/>
      <c r="G28" s="262"/>
      <c r="H28" s="262"/>
      <c r="I28" s="262"/>
      <c r="J28" s="262"/>
      <c r="K28" s="262"/>
      <c r="L28" s="262"/>
      <c r="M28" s="262"/>
      <c r="N28" s="262"/>
      <c r="O28" s="72"/>
    </row>
    <row r="29" spans="1:15" s="74" customFormat="1" ht="82.5" customHeight="1" x14ac:dyDescent="0.2">
      <c r="A29" s="72"/>
      <c r="B29" s="266" t="s">
        <v>2401</v>
      </c>
      <c r="C29" s="266"/>
      <c r="D29" s="266"/>
      <c r="E29" s="266"/>
      <c r="F29" s="266"/>
      <c r="G29" s="266"/>
      <c r="H29" s="266"/>
      <c r="I29" s="266"/>
      <c r="J29" s="266"/>
      <c r="K29" s="266"/>
      <c r="L29" s="266"/>
      <c r="M29" s="266"/>
      <c r="N29" s="266"/>
      <c r="O29" s="72"/>
    </row>
    <row r="30" spans="1:15" s="74" customFormat="1" ht="12.75" customHeight="1" x14ac:dyDescent="0.2">
      <c r="A30" s="72"/>
      <c r="B30" s="84"/>
      <c r="C30" s="85"/>
      <c r="D30" s="85"/>
      <c r="E30" s="85"/>
      <c r="F30" s="72"/>
      <c r="G30" s="72"/>
      <c r="H30" s="72"/>
      <c r="I30" s="72"/>
      <c r="J30" s="72"/>
      <c r="K30" s="72"/>
      <c r="L30" s="72"/>
      <c r="M30" s="72"/>
      <c r="N30" s="72"/>
      <c r="O30" s="72"/>
    </row>
    <row r="31" spans="1:15" s="87" customFormat="1" ht="87.75" customHeight="1" x14ac:dyDescent="0.2">
      <c r="A31" s="86"/>
      <c r="B31" s="86"/>
      <c r="C31" s="86"/>
      <c r="D31" s="86"/>
      <c r="E31" s="86"/>
      <c r="F31" s="86"/>
      <c r="G31" s="86"/>
      <c r="H31" s="86"/>
      <c r="I31" s="86"/>
      <c r="J31" s="86"/>
      <c r="K31" s="86"/>
      <c r="L31" s="86"/>
      <c r="M31" s="86"/>
      <c r="N31" s="86"/>
      <c r="O31" s="86"/>
    </row>
    <row r="32" spans="1:15" s="74" customFormat="1" ht="5.0999999999999996" customHeight="1" x14ac:dyDescent="0.2">
      <c r="A32" s="72"/>
      <c r="B32" s="84"/>
      <c r="C32" s="78"/>
      <c r="D32" s="72"/>
      <c r="E32" s="72"/>
      <c r="F32" s="72"/>
      <c r="G32" s="72"/>
      <c r="H32" s="72"/>
      <c r="I32" s="72"/>
      <c r="J32" s="72"/>
      <c r="K32" s="72"/>
      <c r="L32" s="72"/>
      <c r="M32" s="72"/>
      <c r="N32" s="72"/>
      <c r="O32" s="72"/>
    </row>
    <row r="33" spans="1:15" s="74" customFormat="1" ht="22.5" customHeight="1" x14ac:dyDescent="0.2">
      <c r="A33" s="72"/>
      <c r="B33" s="262" t="s">
        <v>2402</v>
      </c>
      <c r="C33" s="262"/>
      <c r="D33" s="262"/>
      <c r="E33" s="262"/>
      <c r="F33" s="262"/>
      <c r="G33" s="262"/>
      <c r="H33" s="262"/>
      <c r="I33" s="262"/>
      <c r="J33" s="262"/>
      <c r="K33" s="262"/>
      <c r="L33" s="262"/>
      <c r="M33" s="262"/>
      <c r="N33" s="262"/>
      <c r="O33" s="72"/>
    </row>
    <row r="34" spans="1:15" s="74" customFormat="1" ht="32.25" customHeight="1" x14ac:dyDescent="0.2">
      <c r="A34" s="72"/>
      <c r="B34" s="266" t="s">
        <v>2403</v>
      </c>
      <c r="C34" s="266"/>
      <c r="D34" s="266"/>
      <c r="E34" s="266"/>
      <c r="F34" s="266"/>
      <c r="G34" s="266"/>
      <c r="H34" s="266"/>
      <c r="I34" s="266"/>
      <c r="J34" s="266"/>
      <c r="K34" s="266"/>
      <c r="L34" s="266"/>
      <c r="M34" s="266"/>
      <c r="N34" s="266"/>
      <c r="O34" s="88"/>
    </row>
    <row r="35" spans="1:15" s="74" customFormat="1" ht="5.0999999999999996" customHeight="1" x14ac:dyDescent="0.2">
      <c r="A35" s="72"/>
      <c r="B35" s="78"/>
      <c r="C35" s="78"/>
      <c r="D35" s="78"/>
      <c r="E35" s="78"/>
      <c r="F35" s="78"/>
      <c r="G35" s="78"/>
      <c r="H35" s="78"/>
      <c r="I35" s="78"/>
      <c r="J35" s="78"/>
      <c r="K35" s="78"/>
      <c r="L35" s="78"/>
      <c r="M35" s="78"/>
      <c r="N35" s="78"/>
      <c r="O35" s="72"/>
    </row>
    <row r="36" spans="1:15" s="74" customFormat="1" ht="22.5" customHeight="1" x14ac:dyDescent="0.2">
      <c r="A36" s="72"/>
      <c r="B36" s="262" t="s">
        <v>459</v>
      </c>
      <c r="C36" s="262"/>
      <c r="D36" s="262"/>
      <c r="E36" s="262"/>
      <c r="F36" s="262"/>
      <c r="G36" s="262"/>
      <c r="H36" s="262"/>
      <c r="I36" s="262"/>
      <c r="J36" s="262"/>
      <c r="K36" s="262"/>
      <c r="L36" s="262"/>
      <c r="M36" s="262"/>
      <c r="N36" s="262"/>
      <c r="O36" s="72"/>
    </row>
    <row r="37" spans="1:15" s="74" customFormat="1" ht="60.75" customHeight="1" x14ac:dyDescent="0.2">
      <c r="A37" s="72"/>
      <c r="B37" s="266" t="s">
        <v>2404</v>
      </c>
      <c r="C37" s="266"/>
      <c r="D37" s="266"/>
      <c r="E37" s="266"/>
      <c r="F37" s="266"/>
      <c r="G37" s="266"/>
      <c r="H37" s="266"/>
      <c r="I37" s="266"/>
      <c r="J37" s="266"/>
      <c r="K37" s="266"/>
      <c r="L37" s="266"/>
      <c r="M37" s="266"/>
      <c r="N37" s="266"/>
      <c r="O37" s="88"/>
    </row>
    <row r="38" spans="1:15" s="74" customFormat="1" ht="7.5" customHeight="1" x14ac:dyDescent="0.2">
      <c r="A38" s="72"/>
      <c r="B38" s="78"/>
      <c r="C38" s="78"/>
      <c r="D38" s="78"/>
      <c r="E38" s="78"/>
      <c r="F38" s="78"/>
      <c r="G38" s="78"/>
      <c r="H38" s="78"/>
      <c r="I38" s="78"/>
      <c r="J38" s="78"/>
      <c r="K38" s="78"/>
      <c r="L38" s="78"/>
      <c r="M38" s="78"/>
      <c r="N38" s="72"/>
      <c r="O38" s="72"/>
    </row>
    <row r="39" spans="1:15" s="74" customFormat="1" ht="18.75" customHeight="1" x14ac:dyDescent="0.2">
      <c r="A39" s="72"/>
      <c r="B39" s="262" t="s">
        <v>2405</v>
      </c>
      <c r="C39" s="262"/>
      <c r="D39" s="262"/>
      <c r="E39" s="262"/>
      <c r="F39" s="262"/>
      <c r="G39" s="262"/>
      <c r="H39" s="262"/>
      <c r="I39" s="262"/>
      <c r="J39" s="262"/>
      <c r="K39" s="262"/>
      <c r="L39" s="262"/>
      <c r="M39" s="262"/>
      <c r="N39" s="262"/>
      <c r="O39" s="72"/>
    </row>
    <row r="40" spans="1:15" s="74" customFormat="1" ht="47.25" customHeight="1" x14ac:dyDescent="0.2">
      <c r="A40" s="72"/>
      <c r="B40" s="276" t="s">
        <v>2406</v>
      </c>
      <c r="C40" s="276"/>
      <c r="D40" s="276"/>
      <c r="E40" s="276"/>
      <c r="F40" s="276"/>
      <c r="G40" s="276"/>
      <c r="H40" s="276"/>
      <c r="I40" s="276"/>
      <c r="J40" s="276"/>
      <c r="K40" s="276"/>
      <c r="L40" s="276"/>
      <c r="M40" s="276"/>
      <c r="N40" s="277"/>
      <c r="O40" s="88"/>
    </row>
    <row r="41" spans="1:15" s="74" customFormat="1" ht="5.0999999999999996" customHeight="1" x14ac:dyDescent="0.2">
      <c r="A41" s="72"/>
      <c r="B41" s="262" t="s">
        <v>2407</v>
      </c>
      <c r="C41" s="262"/>
      <c r="D41" s="262"/>
      <c r="E41" s="262"/>
      <c r="F41" s="262"/>
      <c r="G41" s="262"/>
      <c r="H41" s="262"/>
      <c r="I41" s="262"/>
      <c r="J41" s="262"/>
      <c r="K41" s="262"/>
      <c r="L41" s="262"/>
      <c r="M41" s="262"/>
      <c r="N41" s="262"/>
      <c r="O41" s="72"/>
    </row>
    <row r="42" spans="1:15" s="74" customFormat="1" ht="18.75" customHeight="1" x14ac:dyDescent="0.2">
      <c r="A42" s="72"/>
      <c r="B42" s="262"/>
      <c r="C42" s="262"/>
      <c r="D42" s="262"/>
      <c r="E42" s="262"/>
      <c r="F42" s="262"/>
      <c r="G42" s="262"/>
      <c r="H42" s="262"/>
      <c r="I42" s="262"/>
      <c r="J42" s="262"/>
      <c r="K42" s="262"/>
      <c r="L42" s="262"/>
      <c r="M42" s="262"/>
      <c r="N42" s="262"/>
      <c r="O42" s="72"/>
    </row>
    <row r="43" spans="1:15" s="74" customFormat="1" ht="51.75" customHeight="1" x14ac:dyDescent="0.2">
      <c r="A43" s="72"/>
      <c r="B43" s="266" t="s">
        <v>2408</v>
      </c>
      <c r="C43" s="277"/>
      <c r="D43" s="277"/>
      <c r="E43" s="277"/>
      <c r="F43" s="277"/>
      <c r="G43" s="277"/>
      <c r="H43" s="277"/>
      <c r="I43" s="277"/>
      <c r="J43" s="277"/>
      <c r="K43" s="277"/>
      <c r="L43" s="277"/>
      <c r="M43" s="277"/>
      <c r="N43" s="277"/>
      <c r="O43" s="88"/>
    </row>
    <row r="44" spans="1:15" s="74" customFormat="1" ht="5.0999999999999996" customHeight="1" x14ac:dyDescent="0.2">
      <c r="A44" s="72"/>
      <c r="B44" s="89"/>
      <c r="C44" s="72"/>
      <c r="D44" s="72"/>
      <c r="E44" s="72"/>
      <c r="F44" s="72"/>
      <c r="G44" s="72"/>
      <c r="H44" s="72"/>
      <c r="I44" s="72"/>
      <c r="J44" s="72"/>
      <c r="K44" s="72"/>
      <c r="L44" s="72"/>
      <c r="M44" s="72"/>
      <c r="N44" s="72"/>
      <c r="O44" s="72"/>
    </row>
    <row r="45" spans="1:15" s="74" customFormat="1" ht="18.75" customHeight="1" x14ac:dyDescent="0.2">
      <c r="A45" s="72"/>
      <c r="B45" s="262" t="s">
        <v>2409</v>
      </c>
      <c r="C45" s="262"/>
      <c r="D45" s="262"/>
      <c r="E45" s="262"/>
      <c r="F45" s="262"/>
      <c r="G45" s="262"/>
      <c r="H45" s="262"/>
      <c r="I45" s="262"/>
      <c r="J45" s="262"/>
      <c r="K45" s="262"/>
      <c r="L45" s="262"/>
      <c r="M45" s="262"/>
      <c r="N45" s="262"/>
      <c r="O45" s="72"/>
    </row>
    <row r="46" spans="1:15" s="74" customFormat="1" ht="50.25" customHeight="1" x14ac:dyDescent="0.2">
      <c r="A46" s="72"/>
      <c r="B46" s="266" t="s">
        <v>2410</v>
      </c>
      <c r="C46" s="277"/>
      <c r="D46" s="277"/>
      <c r="E46" s="277"/>
      <c r="F46" s="277"/>
      <c r="G46" s="277"/>
      <c r="H46" s="277"/>
      <c r="I46" s="277"/>
      <c r="J46" s="277"/>
      <c r="K46" s="277"/>
      <c r="L46" s="277"/>
      <c r="M46" s="277"/>
      <c r="N46" s="277"/>
      <c r="O46" s="88"/>
    </row>
    <row r="47" spans="1:15" s="74" customFormat="1" ht="5.0999999999999996" customHeight="1" x14ac:dyDescent="0.2">
      <c r="A47" s="72"/>
      <c r="B47" s="262" t="s">
        <v>2411</v>
      </c>
      <c r="C47" s="262"/>
      <c r="D47" s="262"/>
      <c r="E47" s="262"/>
      <c r="F47" s="262"/>
      <c r="G47" s="262"/>
      <c r="H47" s="262"/>
      <c r="I47" s="262"/>
      <c r="J47" s="262"/>
      <c r="K47" s="262"/>
      <c r="L47" s="262"/>
      <c r="M47" s="262"/>
      <c r="N47" s="262"/>
      <c r="O47" s="72"/>
    </row>
    <row r="48" spans="1:15" s="74" customFormat="1" ht="18.75" customHeight="1" x14ac:dyDescent="0.2">
      <c r="A48" s="72"/>
      <c r="B48" s="262"/>
      <c r="C48" s="262"/>
      <c r="D48" s="262"/>
      <c r="E48" s="262"/>
      <c r="F48" s="262"/>
      <c r="G48" s="262"/>
      <c r="H48" s="262"/>
      <c r="I48" s="262"/>
      <c r="J48" s="262"/>
      <c r="K48" s="262"/>
      <c r="L48" s="262"/>
      <c r="M48" s="262"/>
      <c r="N48" s="262"/>
      <c r="O48" s="72"/>
    </row>
    <row r="49" spans="1:15" s="74" customFormat="1" ht="74.25" customHeight="1" x14ac:dyDescent="0.2">
      <c r="A49" s="72"/>
      <c r="B49" s="266" t="s">
        <v>2412</v>
      </c>
      <c r="C49" s="266"/>
      <c r="D49" s="266"/>
      <c r="E49" s="266"/>
      <c r="F49" s="266"/>
      <c r="G49" s="266"/>
      <c r="H49" s="266"/>
      <c r="I49" s="266"/>
      <c r="J49" s="266"/>
      <c r="K49" s="266"/>
      <c r="L49" s="266"/>
      <c r="M49" s="266"/>
      <c r="N49" s="266"/>
      <c r="O49" s="88"/>
    </row>
    <row r="50" spans="1:15" s="74" customFormat="1" ht="5.0999999999999996" customHeight="1" x14ac:dyDescent="0.2">
      <c r="A50" s="72"/>
      <c r="B50" s="78"/>
      <c r="C50" s="78"/>
      <c r="D50" s="78"/>
      <c r="E50" s="78"/>
      <c r="F50" s="78"/>
      <c r="G50" s="78"/>
      <c r="H50" s="78"/>
      <c r="I50" s="78"/>
      <c r="J50" s="78"/>
      <c r="K50" s="78"/>
      <c r="L50" s="78"/>
      <c r="M50" s="78"/>
      <c r="N50" s="72"/>
      <c r="O50" s="72"/>
    </row>
    <row r="51" spans="1:15" s="74" customFormat="1" ht="24" customHeight="1" x14ac:dyDescent="0.2">
      <c r="A51" s="72"/>
      <c r="B51" s="278" t="s">
        <v>2413</v>
      </c>
      <c r="C51" s="278"/>
      <c r="D51" s="278"/>
      <c r="E51" s="278"/>
      <c r="F51" s="278"/>
      <c r="G51" s="278"/>
      <c r="H51" s="278"/>
      <c r="I51" s="278"/>
      <c r="J51" s="278"/>
      <c r="K51" s="278"/>
      <c r="L51" s="278"/>
      <c r="M51" s="278"/>
      <c r="N51" s="278"/>
      <c r="O51" s="88"/>
    </row>
    <row r="52" spans="1:15" s="74" customFormat="1" ht="5.0999999999999996" customHeight="1" x14ac:dyDescent="0.2">
      <c r="A52" s="72"/>
      <c r="B52" s="271"/>
      <c r="C52" s="271"/>
      <c r="D52" s="271"/>
      <c r="E52" s="271"/>
      <c r="F52" s="271"/>
      <c r="G52" s="271"/>
      <c r="H52" s="271"/>
      <c r="I52" s="271"/>
      <c r="J52" s="271"/>
      <c r="K52" s="271"/>
      <c r="L52" s="271"/>
      <c r="M52" s="271"/>
      <c r="N52" s="271"/>
      <c r="O52" s="72"/>
    </row>
    <row r="53" spans="1:15" ht="15.75" x14ac:dyDescent="0.2">
      <c r="A53" s="90"/>
      <c r="B53" s="258" t="s">
        <v>2414</v>
      </c>
      <c r="C53" s="258"/>
      <c r="D53" s="258"/>
      <c r="E53" s="258"/>
      <c r="F53" s="258"/>
      <c r="G53" s="258"/>
      <c r="H53" s="258"/>
      <c r="I53" s="258"/>
      <c r="J53" s="258"/>
      <c r="K53" s="258"/>
      <c r="L53" s="258"/>
      <c r="M53" s="258"/>
      <c r="N53" s="258"/>
      <c r="O53" s="88"/>
    </row>
    <row r="54" spans="1:15" ht="15.75" x14ac:dyDescent="0.2">
      <c r="A54" s="90"/>
      <c r="B54" s="91"/>
      <c r="C54" s="91"/>
      <c r="D54" s="90"/>
      <c r="E54" s="90"/>
      <c r="F54" s="90"/>
      <c r="G54" s="90"/>
      <c r="H54" s="90"/>
      <c r="I54" s="90"/>
      <c r="J54" s="90"/>
      <c r="K54" s="90"/>
      <c r="L54" s="90"/>
      <c r="M54" s="90"/>
      <c r="N54" s="90"/>
      <c r="O54" s="90"/>
    </row>
    <row r="55" spans="1:15" ht="15.75" x14ac:dyDescent="0.2">
      <c r="A55" s="90"/>
      <c r="B55" s="91"/>
      <c r="C55" s="91" t="s">
        <v>2415</v>
      </c>
      <c r="D55" s="259" t="s">
        <v>457</v>
      </c>
      <c r="E55" s="259"/>
      <c r="F55" s="259"/>
      <c r="G55" s="259"/>
      <c r="H55" s="90"/>
      <c r="I55" s="90"/>
      <c r="J55" s="90"/>
      <c r="K55" s="90"/>
      <c r="L55" s="90"/>
      <c r="M55" s="90"/>
      <c r="N55" s="90"/>
      <c r="O55" s="90"/>
    </row>
    <row r="56" spans="1:15" ht="15.75" x14ac:dyDescent="0.2">
      <c r="A56" s="90"/>
      <c r="B56" s="91"/>
      <c r="C56" s="91" t="s">
        <v>2416</v>
      </c>
      <c r="D56" s="264" t="s">
        <v>461</v>
      </c>
      <c r="E56" s="264"/>
      <c r="F56" s="264"/>
      <c r="G56" s="264"/>
      <c r="H56" s="90"/>
      <c r="I56" s="90"/>
      <c r="J56" s="90"/>
      <c r="K56" s="90"/>
      <c r="L56" s="90"/>
      <c r="M56" s="90"/>
      <c r="N56" s="90"/>
      <c r="O56" s="90"/>
    </row>
    <row r="57" spans="1:15" ht="15.75" x14ac:dyDescent="0.2">
      <c r="A57" s="90"/>
      <c r="B57" s="91"/>
      <c r="C57" s="91" t="s">
        <v>2417</v>
      </c>
      <c r="D57" s="264" t="s">
        <v>462</v>
      </c>
      <c r="E57" s="258"/>
      <c r="F57" s="258"/>
      <c r="G57" s="258"/>
      <c r="H57" s="90"/>
      <c r="I57" s="90"/>
      <c r="J57" s="90"/>
      <c r="K57" s="90"/>
      <c r="L57" s="90"/>
      <c r="M57" s="90"/>
      <c r="N57" s="90"/>
      <c r="O57" s="90"/>
    </row>
    <row r="58" spans="1:15" ht="15.75" x14ac:dyDescent="0.2">
      <c r="A58" s="90"/>
      <c r="B58" s="91"/>
      <c r="C58" s="91" t="s">
        <v>2418</v>
      </c>
      <c r="D58" s="258" t="s">
        <v>2419</v>
      </c>
      <c r="E58" s="258"/>
      <c r="F58" s="258"/>
      <c r="G58" s="258"/>
      <c r="H58" s="90"/>
      <c r="I58" s="90"/>
      <c r="J58" s="90"/>
      <c r="K58" s="90"/>
      <c r="L58" s="90"/>
      <c r="M58" s="90"/>
      <c r="N58" s="90"/>
      <c r="O58" s="90"/>
    </row>
    <row r="59" spans="1:15" ht="15.75" x14ac:dyDescent="0.2">
      <c r="A59" s="90"/>
      <c r="B59" s="91"/>
      <c r="C59" s="91"/>
      <c r="D59" s="258" t="s">
        <v>105</v>
      </c>
      <c r="E59" s="258"/>
      <c r="F59" s="258"/>
      <c r="G59" s="258"/>
      <c r="H59" s="90"/>
      <c r="I59" s="90"/>
      <c r="J59" s="90"/>
      <c r="K59" s="90"/>
      <c r="L59" s="90"/>
      <c r="M59" s="90"/>
      <c r="N59" s="90"/>
      <c r="O59" s="90"/>
    </row>
    <row r="60" spans="1:15" ht="15.75" x14ac:dyDescent="0.2">
      <c r="A60" s="90"/>
      <c r="B60" s="91"/>
      <c r="C60" s="91"/>
      <c r="D60" s="258" t="s">
        <v>460</v>
      </c>
      <c r="E60" s="258"/>
      <c r="F60" s="258"/>
      <c r="G60" s="258"/>
      <c r="H60" s="90"/>
      <c r="I60" s="90"/>
      <c r="J60" s="90"/>
      <c r="K60" s="90"/>
      <c r="L60" s="90"/>
      <c r="M60" s="90"/>
      <c r="N60" s="90"/>
      <c r="O60" s="90"/>
    </row>
    <row r="61" spans="1:15" ht="15.75" x14ac:dyDescent="0.2">
      <c r="A61" s="90"/>
      <c r="B61" s="91"/>
      <c r="C61" s="91"/>
      <c r="D61" s="258" t="s">
        <v>106</v>
      </c>
      <c r="E61" s="258"/>
      <c r="F61" s="258"/>
      <c r="G61" s="258"/>
      <c r="H61" s="90"/>
      <c r="I61" s="90"/>
      <c r="J61" s="90"/>
      <c r="K61" s="90"/>
      <c r="L61" s="90"/>
      <c r="M61" s="90"/>
      <c r="N61" s="90"/>
      <c r="O61" s="90"/>
    </row>
    <row r="62" spans="1:15" ht="15.75" x14ac:dyDescent="0.2">
      <c r="A62" s="90"/>
      <c r="B62" s="91"/>
      <c r="C62" s="91" t="s">
        <v>2420</v>
      </c>
      <c r="D62" s="259" t="s">
        <v>463</v>
      </c>
      <c r="E62" s="259"/>
      <c r="F62" s="259"/>
      <c r="G62" s="259"/>
      <c r="H62" s="90"/>
      <c r="I62" s="90"/>
      <c r="J62" s="90"/>
      <c r="K62" s="90"/>
      <c r="L62" s="90"/>
      <c r="M62" s="90"/>
      <c r="N62" s="90"/>
      <c r="O62" s="90"/>
    </row>
    <row r="63" spans="1:15" x14ac:dyDescent="0.2">
      <c r="A63" s="70"/>
      <c r="B63" s="84"/>
      <c r="C63" s="84"/>
      <c r="D63" s="70"/>
      <c r="E63" s="70"/>
      <c r="F63" s="70"/>
      <c r="G63" s="70"/>
      <c r="H63" s="70"/>
      <c r="I63" s="70"/>
      <c r="J63" s="70"/>
      <c r="K63" s="70"/>
      <c r="L63" s="70"/>
      <c r="M63" s="70"/>
      <c r="N63" s="70"/>
      <c r="O63" s="70"/>
    </row>
  </sheetData>
  <sheetProtection algorithmName="SHA-512" hashValue="1ymSAUl+4pxSLbkOeqGNAZ4neBPD8/i7o3LRRv3I6UMj8vK3sz77Vod2AV84BgfmI5iSzv9xYyICcwsO4HS6gw==" saltValue="AKMhmaJLRRKOG82WZD85qw==" spinCount="100000" sheet="1" objects="1" scenarios="1" formatCells="0" formatColumns="0" formatRows="0" sort="0" autoFilter="0"/>
  <mergeCells count="48">
    <mergeCell ref="J13:N13"/>
    <mergeCell ref="J14:N14"/>
    <mergeCell ref="J15:N15"/>
    <mergeCell ref="B52:N52"/>
    <mergeCell ref="B34:N34"/>
    <mergeCell ref="B37:N37"/>
    <mergeCell ref="B40:N40"/>
    <mergeCell ref="B43:N43"/>
    <mergeCell ref="B46:N46"/>
    <mergeCell ref="B49:N49"/>
    <mergeCell ref="B36:N36"/>
    <mergeCell ref="B39:N39"/>
    <mergeCell ref="B41:N42"/>
    <mergeCell ref="B45:N45"/>
    <mergeCell ref="B47:N48"/>
    <mergeCell ref="B51:N51"/>
    <mergeCell ref="D55:G55"/>
    <mergeCell ref="D56:G56"/>
    <mergeCell ref="D57:G57"/>
    <mergeCell ref="D58:G58"/>
    <mergeCell ref="B1:N1"/>
    <mergeCell ref="B29:N29"/>
    <mergeCell ref="B2:N2"/>
    <mergeCell ref="B4:N4"/>
    <mergeCell ref="B6:N6"/>
    <mergeCell ref="B8:N8"/>
    <mergeCell ref="B10:N10"/>
    <mergeCell ref="B11:N11"/>
    <mergeCell ref="B18:N18"/>
    <mergeCell ref="B19:N19"/>
    <mergeCell ref="B25:N25"/>
    <mergeCell ref="B27:N27"/>
    <mergeCell ref="D59:G59"/>
    <mergeCell ref="D60:G60"/>
    <mergeCell ref="D61:G61"/>
    <mergeCell ref="D62:G62"/>
    <mergeCell ref="B12:N12"/>
    <mergeCell ref="B13:I13"/>
    <mergeCell ref="B14:I14"/>
    <mergeCell ref="B15:I15"/>
    <mergeCell ref="B17:N17"/>
    <mergeCell ref="B22:N22"/>
    <mergeCell ref="B21:N21"/>
    <mergeCell ref="B24:N24"/>
    <mergeCell ref="B26:N26"/>
    <mergeCell ref="B28:N28"/>
    <mergeCell ref="B33:N33"/>
    <mergeCell ref="B53:N53"/>
  </mergeCells>
  <hyperlinks>
    <hyperlink ref="J13" r:id="rId1"/>
    <hyperlink ref="J14" r:id="rId2"/>
    <hyperlink ref="J15" r:id="rId3"/>
    <hyperlink ref="D55" r:id="rId4"/>
    <hyperlink ref="D62" r:id="rId5"/>
  </hyperlinks>
  <pageMargins left="0.23622047244094491" right="0.23622047244094491" top="0.74803149606299213" bottom="0.74803149606299213" header="0.31496062992125984" footer="0.31496062992125984"/>
  <pageSetup scale="48" fitToHeight="0" orientation="portrait" r:id="rId6"/>
  <headerFooter>
    <oddFooter>&amp;C&amp;P&amp;R&amp;F</oddFooter>
  </headerFooter>
  <rowBreaks count="1" manualBreakCount="1">
    <brk id="34" max="16383" man="1"/>
  </rowBreaks>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X50"/>
  <sheetViews>
    <sheetView showGridLines="0" topLeftCell="C1" zoomScaleNormal="100" zoomScalePageLayoutView="150" workbookViewId="0">
      <pane ySplit="1" topLeftCell="A2" activePane="bottomLeft" state="frozen"/>
      <selection activeCell="D30" sqref="D30"/>
      <selection pane="bottomLeft" activeCell="C2" sqref="C2"/>
    </sheetView>
  </sheetViews>
  <sheetFormatPr defaultColWidth="8.7109375" defaultRowHeight="15" x14ac:dyDescent="0.25"/>
  <cols>
    <col min="1" max="1" width="16.42578125" style="96" hidden="1" customWidth="1"/>
    <col min="2" max="2" width="7.28515625" style="96" hidden="1" customWidth="1"/>
    <col min="3" max="3" width="3.7109375" style="96" customWidth="1"/>
    <col min="4" max="4" width="49.85546875" style="96" customWidth="1"/>
    <col min="5" max="7" width="8.7109375" style="96" hidden="1" customWidth="1"/>
    <col min="8" max="8" width="16.5703125" style="96" customWidth="1"/>
    <col min="9" max="9" width="16.42578125" style="96" customWidth="1"/>
    <col min="10" max="11" width="10.42578125" style="96" customWidth="1"/>
    <col min="12" max="12" width="9.7109375" style="96" customWidth="1"/>
    <col min="13" max="13" width="3.7109375" style="116" customWidth="1"/>
    <col min="14" max="16384" width="8.7109375" style="96"/>
  </cols>
  <sheetData>
    <row r="1" spans="1:13" ht="46.9" customHeight="1" x14ac:dyDescent="0.25">
      <c r="A1" s="93" t="s">
        <v>453</v>
      </c>
      <c r="B1" s="94" t="s">
        <v>453</v>
      </c>
      <c r="C1" s="95"/>
      <c r="D1" s="296" t="s">
        <v>2421</v>
      </c>
      <c r="E1" s="296"/>
      <c r="F1" s="296"/>
      <c r="G1" s="296"/>
      <c r="H1" s="296"/>
      <c r="I1" s="296"/>
      <c r="J1" s="296"/>
      <c r="K1" s="296"/>
      <c r="L1" s="296"/>
      <c r="M1" s="296"/>
    </row>
    <row r="2" spans="1:13" ht="7.5" customHeight="1" x14ac:dyDescent="0.25">
      <c r="A2" s="93" t="s">
        <v>117</v>
      </c>
      <c r="B2" s="3">
        <v>1</v>
      </c>
      <c r="C2" s="97"/>
      <c r="D2" s="97"/>
      <c r="E2" s="97"/>
      <c r="F2" s="97"/>
      <c r="G2" s="97"/>
      <c r="H2" s="97"/>
      <c r="I2" s="97"/>
      <c r="J2" s="97"/>
      <c r="K2" s="97"/>
      <c r="L2" s="97"/>
      <c r="M2" s="98"/>
    </row>
    <row r="3" spans="1:13" ht="21" customHeight="1" x14ac:dyDescent="0.25">
      <c r="C3" s="97"/>
      <c r="D3" s="99" t="s">
        <v>2422</v>
      </c>
      <c r="E3" s="100"/>
      <c r="F3" s="100"/>
      <c r="G3" s="100"/>
      <c r="H3" s="298" t="s">
        <v>515</v>
      </c>
      <c r="I3" s="299"/>
      <c r="J3" s="299"/>
      <c r="K3" s="101" t="s">
        <v>236</v>
      </c>
      <c r="L3" s="101">
        <v>1</v>
      </c>
      <c r="M3" s="98"/>
    </row>
    <row r="4" spans="1:13" ht="21" customHeight="1" x14ac:dyDescent="0.25">
      <c r="C4" s="97"/>
      <c r="D4" s="97"/>
      <c r="E4" s="97"/>
      <c r="F4" s="97"/>
      <c r="G4" s="97"/>
      <c r="H4" s="97"/>
      <c r="I4" s="97"/>
      <c r="J4" s="97"/>
      <c r="K4" s="97"/>
      <c r="L4" s="97"/>
      <c r="M4" s="98"/>
    </row>
    <row r="5" spans="1:13" ht="21" customHeight="1" x14ac:dyDescent="0.25">
      <c r="C5" s="97"/>
      <c r="D5" s="99" t="s">
        <v>2423</v>
      </c>
      <c r="E5" s="100"/>
      <c r="F5" s="100"/>
      <c r="G5" s="100"/>
      <c r="H5" s="280"/>
      <c r="I5" s="280"/>
      <c r="J5" s="280"/>
      <c r="K5" s="280"/>
      <c r="L5" s="97"/>
      <c r="M5" s="98"/>
    </row>
    <row r="6" spans="1:13" ht="8.4499999999999993" customHeight="1" x14ac:dyDescent="0.25">
      <c r="C6" s="97"/>
      <c r="D6" s="97"/>
      <c r="E6" s="97"/>
      <c r="F6" s="97"/>
      <c r="G6" s="97"/>
      <c r="H6" s="97"/>
      <c r="I6" s="97"/>
      <c r="J6" s="97"/>
      <c r="K6" s="97"/>
      <c r="L6" s="97"/>
      <c r="M6" s="98"/>
    </row>
    <row r="7" spans="1:13" ht="8.4499999999999993" customHeight="1" x14ac:dyDescent="0.25">
      <c r="C7" s="97"/>
      <c r="D7" s="97"/>
      <c r="E7" s="97"/>
      <c r="F7" s="97"/>
      <c r="G7" s="97"/>
      <c r="H7" s="97"/>
      <c r="I7" s="97"/>
      <c r="J7" s="97"/>
      <c r="K7" s="97"/>
      <c r="L7" s="97"/>
      <c r="M7" s="98"/>
    </row>
    <row r="8" spans="1:13" ht="15" customHeight="1" x14ac:dyDescent="0.25">
      <c r="C8" s="97"/>
      <c r="D8" s="297" t="s">
        <v>2424</v>
      </c>
      <c r="E8" s="297"/>
      <c r="F8" s="297"/>
      <c r="G8" s="297"/>
      <c r="H8" s="297"/>
      <c r="I8" s="297"/>
      <c r="J8" s="297"/>
      <c r="K8" s="297"/>
      <c r="L8" s="297"/>
      <c r="M8" s="98"/>
    </row>
    <row r="9" spans="1:13" ht="21" x14ac:dyDescent="0.25">
      <c r="C9" s="97"/>
      <c r="D9" s="279" t="s">
        <v>2425</v>
      </c>
      <c r="E9" s="279"/>
      <c r="F9" s="279"/>
      <c r="G9" s="279"/>
      <c r="H9" s="279"/>
      <c r="I9" s="279"/>
      <c r="J9" s="279"/>
      <c r="K9" s="279"/>
      <c r="L9" s="279"/>
      <c r="M9" s="98"/>
    </row>
    <row r="10" spans="1:13" ht="21" customHeight="1" x14ac:dyDescent="0.25">
      <c r="C10" s="97"/>
      <c r="D10" s="99" t="s">
        <v>2426</v>
      </c>
      <c r="E10" s="100"/>
      <c r="F10" s="100"/>
      <c r="G10" s="100"/>
      <c r="H10" s="280"/>
      <c r="I10" s="280"/>
      <c r="J10" s="280"/>
      <c r="K10" s="280"/>
      <c r="L10" s="280"/>
      <c r="M10" s="98"/>
    </row>
    <row r="11" spans="1:13" ht="21" customHeight="1" x14ac:dyDescent="0.25">
      <c r="C11" s="97"/>
      <c r="D11" s="99" t="s">
        <v>2427</v>
      </c>
      <c r="E11" s="100"/>
      <c r="F11" s="100"/>
      <c r="G11" s="100"/>
      <c r="H11" s="280"/>
      <c r="I11" s="280"/>
      <c r="J11" s="280"/>
      <c r="K11" s="280"/>
      <c r="L11" s="280"/>
      <c r="M11" s="98"/>
    </row>
    <row r="12" spans="1:13" ht="21" customHeight="1" x14ac:dyDescent="0.25">
      <c r="C12" s="97"/>
      <c r="D12" s="99" t="s">
        <v>2428</v>
      </c>
      <c r="E12" s="100"/>
      <c r="F12" s="100"/>
      <c r="G12" s="100"/>
      <c r="H12" s="280"/>
      <c r="I12" s="280"/>
      <c r="J12" s="280"/>
      <c r="K12" s="280"/>
      <c r="L12" s="280"/>
      <c r="M12" s="98"/>
    </row>
    <row r="13" spans="1:13" ht="21" customHeight="1" x14ac:dyDescent="0.25">
      <c r="C13" s="97"/>
      <c r="D13" s="99" t="s">
        <v>2429</v>
      </c>
      <c r="E13" s="100"/>
      <c r="F13" s="100"/>
      <c r="G13" s="100"/>
      <c r="H13" s="280"/>
      <c r="I13" s="280"/>
      <c r="J13" s="280"/>
      <c r="K13" s="280"/>
      <c r="L13" s="280"/>
      <c r="M13" s="98"/>
    </row>
    <row r="14" spans="1:13" ht="21" customHeight="1" x14ac:dyDescent="0.25">
      <c r="C14" s="97"/>
      <c r="D14" s="99" t="s">
        <v>2430</v>
      </c>
      <c r="E14" s="100"/>
      <c r="F14" s="100"/>
      <c r="G14" s="100"/>
      <c r="H14" s="280"/>
      <c r="I14" s="280"/>
      <c r="J14" s="280"/>
      <c r="K14" s="280"/>
      <c r="L14" s="280"/>
      <c r="M14" s="98"/>
    </row>
    <row r="15" spans="1:13" ht="21" customHeight="1" x14ac:dyDescent="0.25">
      <c r="C15" s="97"/>
      <c r="D15" s="99" t="s">
        <v>2431</v>
      </c>
      <c r="E15" s="100"/>
      <c r="F15" s="100"/>
      <c r="G15" s="100"/>
      <c r="H15" s="280"/>
      <c r="I15" s="280"/>
      <c r="J15" s="280"/>
      <c r="K15" s="280"/>
      <c r="L15" s="280"/>
      <c r="M15" s="98"/>
    </row>
    <row r="16" spans="1:13" ht="21" customHeight="1" x14ac:dyDescent="0.25">
      <c r="C16" s="97"/>
      <c r="D16" s="99" t="s">
        <v>2432</v>
      </c>
      <c r="E16" s="100"/>
      <c r="F16" s="100"/>
      <c r="G16" s="100"/>
      <c r="H16" s="280"/>
      <c r="I16" s="280"/>
      <c r="J16" s="280"/>
      <c r="K16" s="280"/>
      <c r="L16" s="280"/>
      <c r="M16" s="98"/>
    </row>
    <row r="17" spans="3:24" ht="11.45" customHeight="1" x14ac:dyDescent="0.25">
      <c r="C17" s="97"/>
      <c r="D17" s="97"/>
      <c r="E17" s="97"/>
      <c r="F17" s="97"/>
      <c r="G17" s="97"/>
      <c r="H17" s="97"/>
      <c r="I17" s="97"/>
      <c r="J17" s="97"/>
      <c r="K17" s="97"/>
      <c r="L17" s="97"/>
      <c r="M17" s="98"/>
    </row>
    <row r="18" spans="3:24" ht="21" x14ac:dyDescent="0.25">
      <c r="C18" s="97"/>
      <c r="D18" s="279" t="s">
        <v>2433</v>
      </c>
      <c r="E18" s="279"/>
      <c r="F18" s="279"/>
      <c r="G18" s="279"/>
      <c r="H18" s="279"/>
      <c r="I18" s="279"/>
      <c r="J18" s="279"/>
      <c r="K18" s="279"/>
      <c r="L18" s="279"/>
      <c r="M18" s="98"/>
    </row>
    <row r="19" spans="3:24" ht="21" customHeight="1" x14ac:dyDescent="0.25">
      <c r="C19" s="97"/>
      <c r="D19" s="99" t="s">
        <v>2426</v>
      </c>
      <c r="E19" s="100"/>
      <c r="F19" s="100"/>
      <c r="G19" s="100"/>
      <c r="H19" s="280"/>
      <c r="I19" s="280"/>
      <c r="J19" s="280"/>
      <c r="K19" s="280"/>
      <c r="L19" s="280"/>
      <c r="M19" s="98"/>
    </row>
    <row r="20" spans="3:24" ht="21" customHeight="1" x14ac:dyDescent="0.25">
      <c r="C20" s="97"/>
      <c r="D20" s="99" t="s">
        <v>2427</v>
      </c>
      <c r="E20" s="100"/>
      <c r="F20" s="100"/>
      <c r="G20" s="100"/>
      <c r="H20" s="280"/>
      <c r="I20" s="280"/>
      <c r="J20" s="280"/>
      <c r="K20" s="280"/>
      <c r="L20" s="280"/>
      <c r="M20" s="98"/>
    </row>
    <row r="21" spans="3:24" ht="21" customHeight="1" x14ac:dyDescent="0.25">
      <c r="C21" s="97"/>
      <c r="D21" s="99" t="s">
        <v>2428</v>
      </c>
      <c r="E21" s="100"/>
      <c r="F21" s="100"/>
      <c r="G21" s="100"/>
      <c r="H21" s="280"/>
      <c r="I21" s="280"/>
      <c r="J21" s="280"/>
      <c r="K21" s="280"/>
      <c r="L21" s="280"/>
      <c r="M21" s="98"/>
    </row>
    <row r="22" spans="3:24" ht="21" customHeight="1" x14ac:dyDescent="0.25">
      <c r="C22" s="97"/>
      <c r="D22" s="99" t="s">
        <v>2429</v>
      </c>
      <c r="E22" s="100"/>
      <c r="F22" s="100"/>
      <c r="G22" s="100"/>
      <c r="H22" s="280"/>
      <c r="I22" s="280"/>
      <c r="J22" s="280"/>
      <c r="K22" s="280"/>
      <c r="L22" s="280"/>
      <c r="M22" s="98"/>
    </row>
    <row r="23" spans="3:24" ht="21" customHeight="1" x14ac:dyDescent="0.25">
      <c r="C23" s="97"/>
      <c r="D23" s="99" t="s">
        <v>2430</v>
      </c>
      <c r="E23" s="100"/>
      <c r="F23" s="100"/>
      <c r="G23" s="100"/>
      <c r="H23" s="280"/>
      <c r="I23" s="280"/>
      <c r="J23" s="280"/>
      <c r="K23" s="280"/>
      <c r="L23" s="280"/>
      <c r="M23" s="98"/>
    </row>
    <row r="24" spans="3:24" ht="21" customHeight="1" x14ac:dyDescent="0.25">
      <c r="C24" s="97"/>
      <c r="D24" s="99" t="s">
        <v>2431</v>
      </c>
      <c r="E24" s="100"/>
      <c r="F24" s="100"/>
      <c r="G24" s="100"/>
      <c r="H24" s="280"/>
      <c r="I24" s="280"/>
      <c r="J24" s="280"/>
      <c r="K24" s="280"/>
      <c r="L24" s="280"/>
      <c r="M24" s="98"/>
    </row>
    <row r="25" spans="3:24" ht="21" customHeight="1" x14ac:dyDescent="0.25">
      <c r="C25" s="97"/>
      <c r="D25" s="99" t="s">
        <v>2432</v>
      </c>
      <c r="E25" s="100"/>
      <c r="F25" s="100"/>
      <c r="G25" s="100"/>
      <c r="H25" s="280"/>
      <c r="I25" s="280"/>
      <c r="J25" s="280"/>
      <c r="K25" s="280"/>
      <c r="L25" s="280"/>
      <c r="M25" s="98"/>
    </row>
    <row r="26" spans="3:24" ht="21" x14ac:dyDescent="0.25">
      <c r="C26" s="97"/>
      <c r="D26" s="97"/>
      <c r="E26" s="97"/>
      <c r="F26" s="97"/>
      <c r="G26" s="97"/>
      <c r="H26" s="97"/>
      <c r="I26" s="97"/>
      <c r="J26" s="97"/>
      <c r="K26" s="97"/>
      <c r="L26" s="97"/>
      <c r="M26" s="98"/>
    </row>
    <row r="27" spans="3:24" ht="30" customHeight="1" x14ac:dyDescent="0.25">
      <c r="C27" s="97"/>
      <c r="D27" s="297" t="s">
        <v>2434</v>
      </c>
      <c r="E27" s="297"/>
      <c r="F27" s="297"/>
      <c r="G27" s="297"/>
      <c r="H27" s="297"/>
      <c r="I27" s="297"/>
      <c r="J27" s="297"/>
      <c r="K27" s="297"/>
      <c r="L27" s="297"/>
      <c r="M27" s="98"/>
    </row>
    <row r="28" spans="3:24" s="105" customFormat="1" ht="32.450000000000003" customHeight="1" x14ac:dyDescent="0.25">
      <c r="C28" s="102"/>
      <c r="D28" s="102"/>
      <c r="E28" s="103"/>
      <c r="F28" s="103"/>
      <c r="G28" s="103"/>
      <c r="H28" s="281" t="s">
        <v>2711</v>
      </c>
      <c r="I28" s="282"/>
      <c r="J28" s="281" t="s">
        <v>2712</v>
      </c>
      <c r="K28" s="282"/>
      <c r="L28" s="102"/>
      <c r="M28" s="104"/>
      <c r="O28" s="96"/>
      <c r="P28" s="96"/>
      <c r="Q28" s="96"/>
      <c r="R28" s="96"/>
      <c r="S28" s="96"/>
      <c r="T28" s="96"/>
      <c r="U28" s="96"/>
      <c r="V28" s="96"/>
      <c r="W28" s="96"/>
      <c r="X28" s="96"/>
    </row>
    <row r="29" spans="3:24" s="105" customFormat="1" ht="21" customHeight="1" x14ac:dyDescent="0.25">
      <c r="C29" s="102"/>
      <c r="D29" s="106" t="s">
        <v>2435</v>
      </c>
      <c r="E29" s="107"/>
      <c r="F29" s="107"/>
      <c r="G29" s="108"/>
      <c r="H29" s="283"/>
      <c r="I29" s="284"/>
      <c r="J29" s="285"/>
      <c r="K29" s="286"/>
      <c r="L29" s="102"/>
      <c r="M29" s="104"/>
      <c r="O29" s="96"/>
      <c r="P29" s="96"/>
      <c r="Q29" s="96"/>
      <c r="R29" s="96"/>
      <c r="S29" s="96"/>
      <c r="T29" s="96"/>
      <c r="U29" s="96"/>
      <c r="V29" s="96"/>
      <c r="W29" s="96"/>
      <c r="X29" s="96"/>
    </row>
    <row r="30" spans="3:24" s="105" customFormat="1" ht="21" customHeight="1" x14ac:dyDescent="0.25">
      <c r="C30" s="102"/>
      <c r="D30" s="106" t="s">
        <v>2436</v>
      </c>
      <c r="E30" s="107"/>
      <c r="F30" s="107"/>
      <c r="G30" s="108"/>
      <c r="H30" s="283"/>
      <c r="I30" s="284"/>
      <c r="J30" s="285"/>
      <c r="K30" s="286"/>
      <c r="L30" s="102"/>
      <c r="M30" s="104"/>
      <c r="O30" s="96"/>
      <c r="P30" s="96"/>
      <c r="Q30" s="96"/>
      <c r="R30" s="96"/>
      <c r="S30" s="96"/>
      <c r="T30" s="96"/>
      <c r="U30" s="96"/>
      <c r="V30" s="96"/>
      <c r="W30" s="96"/>
      <c r="X30" s="96"/>
    </row>
    <row r="31" spans="3:24" s="105" customFormat="1" ht="21" customHeight="1" x14ac:dyDescent="0.25">
      <c r="C31" s="102"/>
      <c r="D31" s="106" t="s">
        <v>2437</v>
      </c>
      <c r="E31" s="107"/>
      <c r="F31" s="107"/>
      <c r="G31" s="108"/>
      <c r="H31" s="283"/>
      <c r="I31" s="284"/>
      <c r="J31" s="291"/>
      <c r="K31" s="292"/>
      <c r="L31" s="109"/>
      <c r="M31" s="104"/>
      <c r="O31" s="96"/>
      <c r="P31" s="96"/>
      <c r="Q31" s="96"/>
      <c r="R31" s="96"/>
      <c r="S31" s="96"/>
      <c r="T31" s="96"/>
      <c r="U31" s="96"/>
      <c r="V31" s="96"/>
      <c r="W31" s="96"/>
      <c r="X31" s="96"/>
    </row>
    <row r="32" spans="3:24" s="105" customFormat="1" ht="21" customHeight="1" x14ac:dyDescent="0.25">
      <c r="C32" s="102"/>
      <c r="D32" s="106" t="s">
        <v>2438</v>
      </c>
      <c r="E32" s="107"/>
      <c r="F32" s="107"/>
      <c r="G32" s="108"/>
      <c r="H32" s="293"/>
      <c r="I32" s="294"/>
      <c r="J32" s="294"/>
      <c r="K32" s="295"/>
      <c r="L32" s="102"/>
      <c r="M32" s="104"/>
      <c r="O32" s="96"/>
      <c r="P32" s="96"/>
      <c r="Q32" s="96"/>
      <c r="R32" s="96"/>
      <c r="S32" s="96"/>
      <c r="T32" s="96"/>
      <c r="U32" s="96"/>
      <c r="V32" s="96"/>
      <c r="W32" s="96"/>
      <c r="X32" s="96"/>
    </row>
    <row r="33" spans="3:13" ht="21" customHeight="1" x14ac:dyDescent="0.25">
      <c r="C33" s="97"/>
      <c r="D33" s="97"/>
      <c r="E33" s="97"/>
      <c r="F33" s="97"/>
      <c r="G33" s="97"/>
      <c r="H33" s="97"/>
      <c r="I33" s="97"/>
      <c r="J33" s="97"/>
      <c r="K33" s="97"/>
      <c r="L33" s="97"/>
      <c r="M33" s="98"/>
    </row>
    <row r="34" spans="3:13" ht="21" customHeight="1" x14ac:dyDescent="0.25">
      <c r="C34" s="97"/>
      <c r="D34" s="99" t="s">
        <v>2439</v>
      </c>
      <c r="E34" s="107"/>
      <c r="F34" s="107"/>
      <c r="G34" s="108"/>
      <c r="H34" s="280"/>
      <c r="I34" s="280"/>
      <c r="J34" s="280"/>
      <c r="K34" s="280"/>
      <c r="L34" s="280"/>
      <c r="M34" s="98"/>
    </row>
    <row r="35" spans="3:13" ht="21" customHeight="1" x14ac:dyDescent="0.25">
      <c r="C35" s="97"/>
      <c r="D35" s="99" t="s">
        <v>2440</v>
      </c>
      <c r="E35" s="97"/>
      <c r="F35" s="97"/>
      <c r="G35" s="97"/>
      <c r="H35" s="280"/>
      <c r="I35" s="280"/>
      <c r="J35" s="280"/>
      <c r="K35" s="280"/>
      <c r="L35" s="280"/>
      <c r="M35" s="98"/>
    </row>
    <row r="36" spans="3:13" ht="21" customHeight="1" x14ac:dyDescent="0.25">
      <c r="C36" s="110"/>
      <c r="D36" s="99" t="s">
        <v>2441</v>
      </c>
      <c r="E36" s="110"/>
      <c r="F36" s="110"/>
      <c r="G36" s="110"/>
      <c r="H36" s="280"/>
      <c r="I36" s="280"/>
      <c r="J36" s="280"/>
      <c r="K36" s="280"/>
      <c r="L36" s="280"/>
      <c r="M36" s="111"/>
    </row>
    <row r="37" spans="3:13" x14ac:dyDescent="0.25">
      <c r="C37" s="110"/>
      <c r="D37" s="110"/>
      <c r="E37" s="110"/>
      <c r="F37" s="110"/>
      <c r="G37" s="110"/>
      <c r="H37" s="110"/>
      <c r="I37" s="110"/>
      <c r="J37" s="110"/>
      <c r="K37" s="110"/>
      <c r="L37" s="110"/>
      <c r="M37" s="110"/>
    </row>
    <row r="38" spans="3:13" ht="33" customHeight="1" x14ac:dyDescent="0.25">
      <c r="C38" s="110"/>
      <c r="D38" s="287" t="s">
        <v>2442</v>
      </c>
      <c r="E38" s="287"/>
      <c r="F38" s="287"/>
      <c r="G38" s="287"/>
      <c r="H38" s="287"/>
      <c r="I38" s="287"/>
      <c r="J38" s="287"/>
      <c r="K38" s="287"/>
      <c r="L38" s="287"/>
      <c r="M38" s="110"/>
    </row>
    <row r="39" spans="3:13" ht="21" customHeight="1" x14ac:dyDescent="0.25">
      <c r="C39" s="110"/>
      <c r="D39" s="99" t="s">
        <v>2443</v>
      </c>
      <c r="H39" s="288"/>
      <c r="I39" s="289"/>
      <c r="J39" s="289"/>
      <c r="K39" s="289"/>
      <c r="L39" s="290"/>
      <c r="M39" s="112"/>
    </row>
    <row r="40" spans="3:13" ht="21" customHeight="1" x14ac:dyDescent="0.25">
      <c r="C40" s="110"/>
      <c r="D40" s="110"/>
      <c r="E40" s="110"/>
      <c r="F40" s="110"/>
      <c r="G40" s="110"/>
      <c r="H40" s="110"/>
      <c r="I40" s="110"/>
      <c r="J40" s="110"/>
      <c r="K40" s="110"/>
      <c r="L40" s="110"/>
      <c r="M40" s="110"/>
    </row>
    <row r="41" spans="3:13" hidden="1" x14ac:dyDescent="0.25"/>
    <row r="42" spans="3:13" hidden="1" x14ac:dyDescent="0.25">
      <c r="D42" s="113"/>
      <c r="E42" s="114"/>
      <c r="F42" s="114"/>
      <c r="G42" s="114"/>
      <c r="H42" s="54">
        <v>1</v>
      </c>
      <c r="I42" s="2"/>
      <c r="J42" s="54" t="b">
        <v>0</v>
      </c>
      <c r="K42" s="54" t="b">
        <v>0</v>
      </c>
      <c r="L42" s="54" t="b">
        <v>0</v>
      </c>
      <c r="M42" s="115"/>
    </row>
    <row r="43" spans="3:13" hidden="1" x14ac:dyDescent="0.25"/>
    <row r="44" spans="3:13" hidden="1" x14ac:dyDescent="0.25"/>
    <row r="45" spans="3:13" hidden="1" x14ac:dyDescent="0.25"/>
    <row r="46" spans="3:13" hidden="1" x14ac:dyDescent="0.25"/>
    <row r="47" spans="3:13" hidden="1" x14ac:dyDescent="0.25"/>
    <row r="48" spans="3:13" hidden="1" x14ac:dyDescent="0.25"/>
    <row r="49" hidden="1" x14ac:dyDescent="0.25"/>
    <row r="50" hidden="1" x14ac:dyDescent="0.25"/>
  </sheetData>
  <sheetProtection algorithmName="SHA-512" hashValue="RViKPPikVmPduHzb5LguNeKGf+Pm6yzdE+i+5EiRhvqjDheTe3JmCleT5z14qB08nQDVyR4/iyQjAhmrb+NIrg==" saltValue="xMxrpu6Zp4zh9I5wDvEZxw==" spinCount="100000" sheet="1" objects="1" scenarios="1" formatCells="0" formatColumns="0" formatRows="0" sort="0" autoFilter="0"/>
  <mergeCells count="35">
    <mergeCell ref="D1:M1"/>
    <mergeCell ref="H5:K5"/>
    <mergeCell ref="D8:L8"/>
    <mergeCell ref="H10:L10"/>
    <mergeCell ref="D27:L27"/>
    <mergeCell ref="H25:L25"/>
    <mergeCell ref="H12:L12"/>
    <mergeCell ref="H13:L13"/>
    <mergeCell ref="H14:L14"/>
    <mergeCell ref="H15:L15"/>
    <mergeCell ref="H16:L16"/>
    <mergeCell ref="H19:L19"/>
    <mergeCell ref="H20:L20"/>
    <mergeCell ref="H21:L21"/>
    <mergeCell ref="H22:L22"/>
    <mergeCell ref="H3:J3"/>
    <mergeCell ref="D38:L38"/>
    <mergeCell ref="H39:L39"/>
    <mergeCell ref="H11:L11"/>
    <mergeCell ref="H30:I30"/>
    <mergeCell ref="J30:K30"/>
    <mergeCell ref="H31:I31"/>
    <mergeCell ref="J31:K31"/>
    <mergeCell ref="H32:K32"/>
    <mergeCell ref="H35:L35"/>
    <mergeCell ref="H36:L36"/>
    <mergeCell ref="D9:L9"/>
    <mergeCell ref="D18:L18"/>
    <mergeCell ref="H23:L23"/>
    <mergeCell ref="H24:L24"/>
    <mergeCell ref="H34:L34"/>
    <mergeCell ref="H28:I28"/>
    <mergeCell ref="J28:K28"/>
    <mergeCell ref="H29:I29"/>
    <mergeCell ref="J29:K29"/>
  </mergeCells>
  <dataValidations count="4">
    <dataValidation allowBlank="1" showInputMessage="1" showErrorMessage="1" sqref="A1:B2"/>
    <dataValidation type="textLength" allowBlank="1" showInputMessage="1" showErrorMessage="1" errorTitle="Entrée non valide" error="La longueur du texte devrait être comprise entre 2 et 500 caractères" sqref="H10:L16 H19:L25 H32:L32 H34:L36">
      <formula1>2</formula1>
      <formula2>500</formula2>
    </dataValidation>
    <dataValidation type="date" operator="greaterThan" allowBlank="1" showInputMessage="1" showErrorMessage="1" errorTitle="La valeur entrée est non permise" error="Veuillez utiliser le format jj/mm/aaaa pour votre date et entrer une date postérieure à la date de début de l'année financière." sqref="H30:K30">
      <formula1>H29</formula1>
    </dataValidation>
    <dataValidation type="date" operator="greaterThan" allowBlank="1" showInputMessage="1" showErrorMessage="1" errorTitle="La valeur entrée est non permise" error="Veuillez utiliser le format jj/mm/aaaa pour votre date et entrer une date postérieure à 01/01/2000." sqref="H29:K29">
      <formula1>36526</formula1>
    </dataValidation>
  </dataValidations>
  <pageMargins left="0.23622047244094491" right="0.23622047244094491" top="0.74803149606299213" bottom="0.74803149606299213" header="0.31496062992125984" footer="0.31496062992125984"/>
  <pageSetup fitToHeight="0" orientation="portrait" r:id="rId1"/>
  <headerFooter>
    <oddFooter>&amp;C&amp;P&amp;R&amp;F</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14" r:id="rId4" name="Group Box 22">
              <controlPr defaultSize="0" autoFill="0" autoPict="0">
                <anchor moveWithCells="1">
                  <from>
                    <xdr:col>3</xdr:col>
                    <xdr:colOff>2228850</xdr:colOff>
                    <xdr:row>32</xdr:row>
                    <xdr:rowOff>0</xdr:rowOff>
                  </from>
                  <to>
                    <xdr:col>9</xdr:col>
                    <xdr:colOff>457200</xdr:colOff>
                    <xdr:row>33</xdr:row>
                    <xdr:rowOff>57150</xdr:rowOff>
                  </to>
                </anchor>
              </controlPr>
            </control>
          </mc:Choice>
        </mc:AlternateContent>
        <mc:AlternateContent xmlns:mc="http://schemas.openxmlformats.org/markup-compatibility/2006">
          <mc:Choice Requires="x14">
            <control shapeId="8219" r:id="rId5" name="Group Box 27">
              <controlPr defaultSize="0" autoFill="0" autoPict="0">
                <anchor moveWithCells="1">
                  <from>
                    <xdr:col>4</xdr:col>
                    <xdr:colOff>0</xdr:colOff>
                    <xdr:row>36</xdr:row>
                    <xdr:rowOff>133350</xdr:rowOff>
                  </from>
                  <to>
                    <xdr:col>9</xdr:col>
                    <xdr:colOff>685800</xdr:colOff>
                    <xdr:row>37</xdr:row>
                    <xdr:rowOff>276225</xdr:rowOff>
                  </to>
                </anchor>
              </controlPr>
            </control>
          </mc:Choice>
        </mc:AlternateContent>
        <mc:AlternateContent xmlns:mc="http://schemas.openxmlformats.org/markup-compatibility/2006">
          <mc:Choice Requires="x14">
            <control shapeId="8220" r:id="rId6" name="Check Box 28">
              <controlPr defaultSize="0" autoFill="0" autoLine="0" autoPict="0">
                <anchor moveWithCells="1">
                  <from>
                    <xdr:col>7</xdr:col>
                    <xdr:colOff>47625</xdr:colOff>
                    <xdr:row>38</xdr:row>
                    <xdr:rowOff>19050</xdr:rowOff>
                  </from>
                  <to>
                    <xdr:col>8</xdr:col>
                    <xdr:colOff>409575</xdr:colOff>
                    <xdr:row>38</xdr:row>
                    <xdr:rowOff>200025</xdr:rowOff>
                  </to>
                </anchor>
              </controlPr>
            </control>
          </mc:Choice>
        </mc:AlternateContent>
        <mc:AlternateContent xmlns:mc="http://schemas.openxmlformats.org/markup-compatibility/2006">
          <mc:Choice Requires="x14">
            <control shapeId="8221" r:id="rId7" name="Check Box 29">
              <controlPr defaultSize="0" autoFill="0" autoLine="0" autoPict="0">
                <anchor moveWithCells="1">
                  <from>
                    <xdr:col>8</xdr:col>
                    <xdr:colOff>552450</xdr:colOff>
                    <xdr:row>38</xdr:row>
                    <xdr:rowOff>19050</xdr:rowOff>
                  </from>
                  <to>
                    <xdr:col>10</xdr:col>
                    <xdr:colOff>57150</xdr:colOff>
                    <xdr:row>38</xdr:row>
                    <xdr:rowOff>200025</xdr:rowOff>
                  </to>
                </anchor>
              </controlPr>
            </control>
          </mc:Choice>
        </mc:AlternateContent>
        <mc:AlternateContent xmlns:mc="http://schemas.openxmlformats.org/markup-compatibility/2006">
          <mc:Choice Requires="x14">
            <control shapeId="8222" r:id="rId8" name="Check Box 30">
              <controlPr defaultSize="0" autoFill="0" autoLine="0" autoPict="0">
                <anchor moveWithCells="1">
                  <from>
                    <xdr:col>10</xdr:col>
                    <xdr:colOff>342900</xdr:colOff>
                    <xdr:row>38</xdr:row>
                    <xdr:rowOff>19050</xdr:rowOff>
                  </from>
                  <to>
                    <xdr:col>11</xdr:col>
                    <xdr:colOff>581025</xdr:colOff>
                    <xdr:row>38</xdr:row>
                    <xdr:rowOff>209550</xdr:rowOff>
                  </to>
                </anchor>
              </controlPr>
            </control>
          </mc:Choice>
        </mc:AlternateContent>
        <mc:AlternateContent xmlns:mc="http://schemas.openxmlformats.org/markup-compatibility/2006">
          <mc:Choice Requires="x14">
            <control shapeId="8223" r:id="rId9" name="Drop Down 31">
              <controlPr defaultSize="0" autoLine="0" autoPict="0">
                <anchor moveWithCells="1">
                  <from>
                    <xdr:col>4</xdr:col>
                    <xdr:colOff>0</xdr:colOff>
                    <xdr:row>4</xdr:row>
                    <xdr:rowOff>0</xdr:rowOff>
                  </from>
                  <to>
                    <xdr:col>10</xdr:col>
                    <xdr:colOff>685800</xdr:colOff>
                    <xdr:row>5</xdr:row>
                    <xdr:rowOff>0</xdr:rowOff>
                  </to>
                </anchor>
              </controlPr>
            </control>
          </mc:Choice>
        </mc:AlternateContent>
        <mc:AlternateContent xmlns:mc="http://schemas.openxmlformats.org/markup-compatibility/2006">
          <mc:Choice Requires="x14">
            <control shapeId="8229" r:id="rId10" name="Drop Down 37">
              <controlPr defaultSize="0" autoLine="0" autoPict="0">
                <anchor moveWithCells="1">
                  <from>
                    <xdr:col>4</xdr:col>
                    <xdr:colOff>0</xdr:colOff>
                    <xdr:row>30</xdr:row>
                    <xdr:rowOff>9525</xdr:rowOff>
                  </from>
                  <to>
                    <xdr:col>9</xdr:col>
                    <xdr:colOff>571500</xdr:colOff>
                    <xdr:row>30</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W129"/>
  <sheetViews>
    <sheetView showGridLines="0" topLeftCell="C1" zoomScaleNormal="100" zoomScaleSheetLayoutView="100" zoomScalePageLayoutView="60" workbookViewId="0">
      <pane xSplit="7" ySplit="14" topLeftCell="J15" activePane="bottomRight" state="frozen"/>
      <selection activeCell="C1" sqref="C1"/>
      <selection pane="topRight" activeCell="J1" sqref="J1"/>
      <selection pane="bottomLeft" activeCell="C15" sqref="C15"/>
      <selection pane="bottomRight" activeCell="J15" sqref="J15"/>
    </sheetView>
  </sheetViews>
  <sheetFormatPr defaultColWidth="9.140625" defaultRowHeight="15" x14ac:dyDescent="0.2"/>
  <cols>
    <col min="1" max="1" width="18.42578125" style="105" hidden="1" customWidth="1"/>
    <col min="2" max="2" width="7.7109375" style="105" hidden="1" customWidth="1"/>
    <col min="3" max="3" width="5.7109375" style="105" customWidth="1"/>
    <col min="4" max="4" width="93.85546875" style="226" customWidth="1"/>
    <col min="5" max="5" width="8.7109375" style="227" customWidth="1"/>
    <col min="6" max="7" width="6.85546875" style="105" hidden="1" customWidth="1"/>
    <col min="8" max="8" width="15.28515625" style="105" hidden="1" customWidth="1"/>
    <col min="9" max="9" width="14.5703125" style="105" hidden="1" customWidth="1"/>
    <col min="10" max="10" width="12.7109375" style="105" customWidth="1"/>
    <col min="11" max="11" width="2.7109375" style="105" customWidth="1"/>
    <col min="12" max="12" width="5.7109375" style="105" customWidth="1"/>
    <col min="13" max="13" width="12.7109375" style="105" customWidth="1"/>
    <col min="14" max="14" width="2.7109375" style="105" customWidth="1"/>
    <col min="15" max="15" width="5.7109375" style="105" customWidth="1"/>
    <col min="16" max="16" width="12.7109375" style="105" customWidth="1"/>
    <col min="17" max="17" width="2.7109375" style="105" customWidth="1"/>
    <col min="18" max="18" width="5.7109375" style="105" customWidth="1"/>
    <col min="19" max="19" width="12.7109375" style="105" customWidth="1"/>
    <col min="20" max="20" width="2.7109375" style="105" customWidth="1"/>
    <col min="21" max="21" width="5.7109375" style="105" customWidth="1"/>
    <col min="22" max="22" width="12.7109375" style="105" customWidth="1"/>
    <col min="23" max="23" width="2.7109375" style="105" customWidth="1"/>
    <col min="24" max="24" width="5.7109375" style="105" customWidth="1"/>
    <col min="25" max="25" width="12.7109375" style="105" customWidth="1"/>
    <col min="26" max="26" width="2.7109375" style="105" customWidth="1"/>
    <col min="27" max="27" width="5.7109375" style="105" customWidth="1"/>
    <col min="28" max="28" width="12.7109375" style="105" customWidth="1"/>
    <col min="29" max="29" width="2.7109375" style="105" customWidth="1"/>
    <col min="30" max="30" width="5.7109375" style="105" customWidth="1"/>
    <col min="31" max="31" width="12.7109375" style="105" customWidth="1"/>
    <col min="32" max="32" width="2.7109375" style="105" customWidth="1"/>
    <col min="33" max="33" width="5.7109375" style="105" customWidth="1"/>
    <col min="34" max="34" width="12.7109375" style="105" customWidth="1"/>
    <col min="35" max="35" width="2.7109375" style="105" customWidth="1"/>
    <col min="36" max="36" width="5.7109375" style="105" customWidth="1"/>
    <col min="37" max="37" width="12.7109375" style="105" customWidth="1"/>
    <col min="38" max="38" width="2.7109375" style="105" customWidth="1"/>
    <col min="39" max="39" width="5.7109375" style="105" customWidth="1"/>
    <col min="40" max="40" width="12.7109375" style="105" customWidth="1"/>
    <col min="41" max="41" width="2.7109375" style="105" customWidth="1"/>
    <col min="42" max="43" width="5.7109375" style="105" customWidth="1"/>
    <col min="44" max="16384" width="9.140625" style="105"/>
  </cols>
  <sheetData>
    <row r="1" spans="1:75" ht="45" customHeight="1" x14ac:dyDescent="0.25">
      <c r="A1" s="93" t="s">
        <v>111</v>
      </c>
      <c r="B1" s="94" t="s">
        <v>118</v>
      </c>
      <c r="C1" s="155"/>
      <c r="D1" s="156" t="s">
        <v>2444</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BI1" s="4"/>
      <c r="BJ1" s="4"/>
      <c r="BK1" s="4"/>
      <c r="BL1" s="4"/>
      <c r="BM1" s="4"/>
      <c r="BN1" s="4"/>
      <c r="BO1" s="4"/>
      <c r="BP1" s="4"/>
      <c r="BQ1" s="4"/>
      <c r="BR1" s="4"/>
      <c r="BS1" s="4"/>
      <c r="BT1" s="4"/>
      <c r="BU1" s="4"/>
      <c r="BV1" s="4"/>
      <c r="BW1" s="4"/>
    </row>
    <row r="2" spans="1:75" s="163" customFormat="1" ht="15.75" customHeight="1" x14ac:dyDescent="0.25">
      <c r="A2" s="157"/>
      <c r="B2" s="94"/>
      <c r="C2" s="158"/>
      <c r="D2" s="159" t="s">
        <v>2445</v>
      </c>
      <c r="E2" s="160" t="str">
        <f>IF(ISBLANK(VAL_B1!$H$30),"",YEAR(VAL_B1!$H$30))</f>
        <v/>
      </c>
      <c r="F2" s="161"/>
      <c r="G2" s="161"/>
      <c r="H2" s="161"/>
      <c r="I2" s="161"/>
      <c r="J2" s="162" t="s">
        <v>2446</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BI2" s="33"/>
      <c r="BJ2" s="33"/>
      <c r="BK2" s="33"/>
      <c r="BL2" s="33"/>
      <c r="BM2" s="33"/>
      <c r="BN2" s="33"/>
      <c r="BO2" s="33"/>
      <c r="BP2" s="33"/>
      <c r="BQ2" s="33"/>
      <c r="BR2" s="33"/>
      <c r="BS2" s="33"/>
      <c r="BT2" s="33"/>
      <c r="BU2" s="33"/>
      <c r="BV2" s="33"/>
      <c r="BW2" s="33"/>
    </row>
    <row r="3" spans="1:75" s="163" customFormat="1" ht="15.75" customHeight="1" x14ac:dyDescent="0.25">
      <c r="A3" s="157"/>
      <c r="B3" s="94"/>
      <c r="C3" s="158"/>
      <c r="D3" s="158"/>
      <c r="E3" s="158"/>
      <c r="F3" s="161"/>
      <c r="G3" s="161"/>
      <c r="H3" s="161"/>
      <c r="I3" s="161"/>
      <c r="J3" s="162"/>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BI3" s="33"/>
      <c r="BJ3" s="33"/>
      <c r="BK3" s="33"/>
      <c r="BL3" s="33"/>
      <c r="BM3" s="33"/>
      <c r="BN3" s="33"/>
      <c r="BO3" s="33"/>
      <c r="BP3" s="33"/>
      <c r="BQ3" s="33"/>
      <c r="BR3" s="33"/>
      <c r="BS3" s="33"/>
      <c r="BT3" s="33"/>
      <c r="BU3" s="33"/>
      <c r="BV3" s="33"/>
      <c r="BW3" s="33"/>
    </row>
    <row r="4" spans="1:75" ht="23.25" customHeight="1" x14ac:dyDescent="0.25">
      <c r="A4" s="93" t="s">
        <v>117</v>
      </c>
      <c r="B4" s="94" t="str">
        <f>VLOOKUP(VAL_B1!$B$2,VAL_Drop_Down_Lists!$A$3:$B$214,2,FALSE)</f>
        <v>_X</v>
      </c>
      <c r="C4" s="164"/>
      <c r="D4" s="165"/>
      <c r="E4" s="34"/>
      <c r="F4" s="167"/>
      <c r="G4" s="167"/>
      <c r="H4" s="167"/>
      <c r="I4" s="164"/>
      <c r="J4" s="306" t="s">
        <v>2447</v>
      </c>
      <c r="K4" s="306"/>
      <c r="L4" s="306"/>
      <c r="M4" s="306" t="s">
        <v>2448</v>
      </c>
      <c r="N4" s="306"/>
      <c r="O4" s="306"/>
      <c r="P4" s="306" t="s">
        <v>2449</v>
      </c>
      <c r="Q4" s="306"/>
      <c r="R4" s="306"/>
      <c r="S4" s="306" t="s">
        <v>2450</v>
      </c>
      <c r="T4" s="306"/>
      <c r="U4" s="306"/>
      <c r="V4" s="306" t="s">
        <v>2451</v>
      </c>
      <c r="W4" s="306"/>
      <c r="X4" s="306"/>
      <c r="Y4" s="333" t="s">
        <v>2452</v>
      </c>
      <c r="Z4" s="333"/>
      <c r="AA4" s="333"/>
      <c r="AB4" s="306" t="s">
        <v>2453</v>
      </c>
      <c r="AC4" s="306"/>
      <c r="AD4" s="306"/>
      <c r="AE4" s="306" t="s">
        <v>2454</v>
      </c>
      <c r="AF4" s="306"/>
      <c r="AG4" s="306"/>
      <c r="AH4" s="306" t="s">
        <v>2455</v>
      </c>
      <c r="AI4" s="306"/>
      <c r="AJ4" s="306"/>
      <c r="AK4" s="325" t="s">
        <v>2456</v>
      </c>
      <c r="AL4" s="325"/>
      <c r="AM4" s="325"/>
      <c r="AN4" s="326" t="s">
        <v>2457</v>
      </c>
      <c r="AO4" s="326"/>
      <c r="AP4" s="326"/>
      <c r="AQ4" s="167"/>
      <c r="BI4" s="4"/>
      <c r="BJ4" s="4"/>
      <c r="BK4" s="4"/>
      <c r="BL4" s="4"/>
      <c r="BM4" s="4"/>
      <c r="BN4" s="4"/>
      <c r="BO4" s="4"/>
      <c r="BP4" s="4"/>
      <c r="BQ4" s="4"/>
      <c r="BR4" s="4"/>
      <c r="BS4" s="4"/>
      <c r="BT4" s="4"/>
      <c r="BU4" s="4"/>
      <c r="BV4" s="4"/>
      <c r="BW4" s="4"/>
    </row>
    <row r="5" spans="1:75" ht="60" customHeight="1" x14ac:dyDescent="0.35">
      <c r="A5" s="93" t="s">
        <v>120</v>
      </c>
      <c r="B5" s="94" t="s">
        <v>425</v>
      </c>
      <c r="C5" s="168"/>
      <c r="D5" s="331" t="s">
        <v>2458</v>
      </c>
      <c r="E5" s="331"/>
      <c r="F5" s="169"/>
      <c r="G5" s="169"/>
      <c r="H5" s="169"/>
      <c r="I5" s="169"/>
      <c r="J5" s="306"/>
      <c r="K5" s="306"/>
      <c r="L5" s="306"/>
      <c r="M5" s="306"/>
      <c r="N5" s="306"/>
      <c r="O5" s="306"/>
      <c r="P5" s="306"/>
      <c r="Q5" s="306"/>
      <c r="R5" s="306"/>
      <c r="S5" s="306"/>
      <c r="T5" s="306"/>
      <c r="U5" s="306"/>
      <c r="V5" s="306"/>
      <c r="W5" s="306"/>
      <c r="X5" s="306"/>
      <c r="Y5" s="333"/>
      <c r="Z5" s="333"/>
      <c r="AA5" s="333"/>
      <c r="AB5" s="306"/>
      <c r="AC5" s="306"/>
      <c r="AD5" s="306"/>
      <c r="AE5" s="306"/>
      <c r="AF5" s="306"/>
      <c r="AG5" s="306"/>
      <c r="AH5" s="306"/>
      <c r="AI5" s="306"/>
      <c r="AJ5" s="306"/>
      <c r="AK5" s="325"/>
      <c r="AL5" s="325"/>
      <c r="AM5" s="325"/>
      <c r="AN5" s="326"/>
      <c r="AO5" s="326"/>
      <c r="AP5" s="326"/>
      <c r="AQ5" s="169"/>
      <c r="BI5" s="4"/>
      <c r="BJ5" s="4"/>
      <c r="BK5" s="4"/>
      <c r="BL5" s="4"/>
      <c r="BM5" s="4"/>
      <c r="BN5" s="4"/>
      <c r="BO5" s="4"/>
      <c r="BP5" s="4"/>
      <c r="BQ5" s="4"/>
      <c r="BR5" s="4"/>
      <c r="BS5" s="4"/>
      <c r="BT5" s="4"/>
      <c r="BU5" s="4"/>
      <c r="BV5" s="4"/>
      <c r="BW5" s="4"/>
    </row>
    <row r="6" spans="1:75" ht="15" customHeight="1" x14ac:dyDescent="0.25">
      <c r="A6" s="93" t="s">
        <v>429</v>
      </c>
      <c r="B6" s="94" t="str">
        <f>IF(VAL_B1!H29&lt;&gt;"", TEXT(VAL_B1!H29,"YYYY")&amp;"-"&amp;TEXT(VAL_B1!H29,"MM"),"")</f>
        <v/>
      </c>
      <c r="C6" s="168"/>
      <c r="D6" s="332" t="s">
        <v>2459</v>
      </c>
      <c r="E6" s="332"/>
      <c r="F6" s="169"/>
      <c r="G6" s="169"/>
      <c r="H6" s="169"/>
      <c r="I6" s="35"/>
      <c r="J6" s="307" t="s">
        <v>2460</v>
      </c>
      <c r="K6" s="308"/>
      <c r="L6" s="309"/>
      <c r="M6" s="307" t="s">
        <v>2461</v>
      </c>
      <c r="N6" s="308"/>
      <c r="O6" s="309"/>
      <c r="P6" s="300" t="s">
        <v>2462</v>
      </c>
      <c r="Q6" s="301"/>
      <c r="R6" s="302"/>
      <c r="S6" s="300" t="s">
        <v>2463</v>
      </c>
      <c r="T6" s="301"/>
      <c r="U6" s="302"/>
      <c r="V6" s="300" t="s">
        <v>2464</v>
      </c>
      <c r="W6" s="301"/>
      <c r="X6" s="302"/>
      <c r="Y6" s="313" t="s">
        <v>2465</v>
      </c>
      <c r="Z6" s="314"/>
      <c r="AA6" s="315"/>
      <c r="AB6" s="300" t="s">
        <v>2466</v>
      </c>
      <c r="AC6" s="301"/>
      <c r="AD6" s="302"/>
      <c r="AE6" s="319" t="s">
        <v>2467</v>
      </c>
      <c r="AF6" s="320"/>
      <c r="AG6" s="321"/>
      <c r="AH6" s="306"/>
      <c r="AI6" s="306"/>
      <c r="AJ6" s="306"/>
      <c r="AK6" s="325"/>
      <c r="AL6" s="325"/>
      <c r="AM6" s="325"/>
      <c r="AN6" s="300" t="s">
        <v>2468</v>
      </c>
      <c r="AO6" s="301"/>
      <c r="AP6" s="302"/>
      <c r="AQ6" s="169"/>
      <c r="BI6" s="4"/>
      <c r="BJ6" s="4"/>
      <c r="BK6" s="4"/>
      <c r="BL6" s="4"/>
      <c r="BM6" s="4"/>
      <c r="BN6" s="4"/>
      <c r="BO6" s="4"/>
      <c r="BP6" s="4"/>
      <c r="BQ6" s="4"/>
      <c r="BR6" s="4"/>
      <c r="BS6" s="4"/>
      <c r="BT6" s="4"/>
      <c r="BU6" s="4"/>
      <c r="BV6" s="4"/>
      <c r="BW6" s="4"/>
    </row>
    <row r="7" spans="1:75" x14ac:dyDescent="0.25">
      <c r="A7" s="93" t="s">
        <v>430</v>
      </c>
      <c r="B7" s="94" t="str">
        <f>IF(VAL_B1!H30&lt;&gt;"", TEXT(VAL_B1!H30,"YYYY")&amp;"-"&amp;TEXT(VAL_B1!H30,"MM"),"")</f>
        <v/>
      </c>
      <c r="C7" s="168"/>
      <c r="D7" s="327" t="s">
        <v>2469</v>
      </c>
      <c r="E7" s="327"/>
      <c r="F7" s="170"/>
      <c r="G7" s="170"/>
      <c r="H7" s="170"/>
      <c r="I7" s="36"/>
      <c r="J7" s="310"/>
      <c r="K7" s="311"/>
      <c r="L7" s="312"/>
      <c r="M7" s="310"/>
      <c r="N7" s="311"/>
      <c r="O7" s="312"/>
      <c r="P7" s="303"/>
      <c r="Q7" s="304"/>
      <c r="R7" s="305"/>
      <c r="S7" s="303"/>
      <c r="T7" s="304"/>
      <c r="U7" s="305"/>
      <c r="V7" s="303"/>
      <c r="W7" s="304"/>
      <c r="X7" s="305"/>
      <c r="Y7" s="316"/>
      <c r="Z7" s="317"/>
      <c r="AA7" s="318"/>
      <c r="AB7" s="303"/>
      <c r="AC7" s="304"/>
      <c r="AD7" s="305"/>
      <c r="AE7" s="322"/>
      <c r="AF7" s="323"/>
      <c r="AG7" s="324"/>
      <c r="AH7" s="306"/>
      <c r="AI7" s="306"/>
      <c r="AJ7" s="306"/>
      <c r="AK7" s="325"/>
      <c r="AL7" s="325"/>
      <c r="AM7" s="325"/>
      <c r="AN7" s="303"/>
      <c r="AO7" s="304"/>
      <c r="AP7" s="305"/>
      <c r="AQ7" s="169"/>
      <c r="BI7" s="4"/>
      <c r="BJ7" s="4"/>
      <c r="BK7" s="4"/>
      <c r="BL7" s="4"/>
      <c r="BM7" s="4"/>
      <c r="BN7" s="4"/>
      <c r="BO7" s="4"/>
      <c r="BP7" s="4"/>
      <c r="BQ7" s="4"/>
      <c r="BR7" s="4"/>
      <c r="BS7" s="4"/>
      <c r="BT7" s="4"/>
      <c r="BU7" s="4"/>
      <c r="BV7" s="4"/>
      <c r="BW7" s="4"/>
    </row>
    <row r="8" spans="1:75" ht="15.75" hidden="1" x14ac:dyDescent="0.25">
      <c r="A8" s="93" t="s">
        <v>125</v>
      </c>
      <c r="B8" s="94" t="s">
        <v>0</v>
      </c>
      <c r="C8" s="171"/>
      <c r="D8" s="172"/>
      <c r="E8" s="173"/>
      <c r="F8" s="174"/>
      <c r="G8" s="174"/>
      <c r="H8" s="174"/>
      <c r="I8" s="37" t="s">
        <v>139</v>
      </c>
      <c r="J8" s="38" t="s">
        <v>431</v>
      </c>
      <c r="K8" s="38"/>
      <c r="L8" s="38"/>
      <c r="M8" s="38" t="s">
        <v>431</v>
      </c>
      <c r="N8" s="38"/>
      <c r="O8" s="38"/>
      <c r="P8" s="175" t="s">
        <v>432</v>
      </c>
      <c r="Q8" s="175"/>
      <c r="R8" s="175"/>
      <c r="S8" s="175" t="s">
        <v>433</v>
      </c>
      <c r="T8" s="175"/>
      <c r="U8" s="175"/>
      <c r="V8" s="175" t="s">
        <v>434</v>
      </c>
      <c r="W8" s="175"/>
      <c r="X8" s="175"/>
      <c r="Y8" s="175" t="s">
        <v>435</v>
      </c>
      <c r="Z8" s="175"/>
      <c r="AA8" s="175"/>
      <c r="AB8" s="175" t="s">
        <v>436</v>
      </c>
      <c r="AC8" s="175"/>
      <c r="AD8" s="175"/>
      <c r="AE8" s="175" t="s">
        <v>437</v>
      </c>
      <c r="AF8" s="175"/>
      <c r="AG8" s="175"/>
      <c r="AH8" s="175" t="s">
        <v>147</v>
      </c>
      <c r="AI8" s="175"/>
      <c r="AJ8" s="175"/>
      <c r="AK8" s="175" t="s">
        <v>0</v>
      </c>
      <c r="AL8" s="175"/>
      <c r="AM8" s="175"/>
      <c r="AN8" s="175" t="s">
        <v>455</v>
      </c>
      <c r="AO8" s="175"/>
      <c r="AP8" s="175"/>
      <c r="AQ8" s="169"/>
      <c r="BI8" s="4"/>
      <c r="BJ8" s="4"/>
      <c r="BK8" s="4"/>
      <c r="BL8" s="4"/>
      <c r="BM8" s="4"/>
      <c r="BN8" s="4"/>
      <c r="BO8" s="4"/>
      <c r="BP8" s="4"/>
      <c r="BQ8" s="4"/>
      <c r="BR8" s="4"/>
      <c r="BS8" s="4"/>
      <c r="BT8" s="4"/>
      <c r="BU8" s="4"/>
      <c r="BV8" s="4"/>
      <c r="BW8" s="4"/>
    </row>
    <row r="9" spans="1:75" ht="15.75" hidden="1" x14ac:dyDescent="0.25">
      <c r="A9" s="93" t="s">
        <v>127</v>
      </c>
      <c r="B9" s="94"/>
      <c r="C9" s="171"/>
      <c r="D9" s="176"/>
      <c r="E9" s="173"/>
      <c r="F9" s="174"/>
      <c r="G9" s="174"/>
      <c r="H9" s="174"/>
      <c r="I9" s="37" t="s">
        <v>140</v>
      </c>
      <c r="J9" s="38" t="s">
        <v>438</v>
      </c>
      <c r="K9" s="38"/>
      <c r="L9" s="38"/>
      <c r="M9" s="38" t="s">
        <v>439</v>
      </c>
      <c r="N9" s="38"/>
      <c r="O9" s="38"/>
      <c r="P9" s="175" t="s">
        <v>0</v>
      </c>
      <c r="Q9" s="175"/>
      <c r="R9" s="175"/>
      <c r="S9" s="175" t="s">
        <v>0</v>
      </c>
      <c r="T9" s="175"/>
      <c r="U9" s="175"/>
      <c r="V9" s="175" t="s">
        <v>0</v>
      </c>
      <c r="W9" s="175"/>
      <c r="X9" s="175"/>
      <c r="Y9" s="175" t="s">
        <v>0</v>
      </c>
      <c r="Z9" s="175"/>
      <c r="AA9" s="175"/>
      <c r="AB9" s="175" t="s">
        <v>0</v>
      </c>
      <c r="AC9" s="175"/>
      <c r="AD9" s="175"/>
      <c r="AE9" s="175" t="s">
        <v>0</v>
      </c>
      <c r="AF9" s="175"/>
      <c r="AG9" s="175"/>
      <c r="AH9" s="175" t="s">
        <v>147</v>
      </c>
      <c r="AI9" s="175"/>
      <c r="AJ9" s="175"/>
      <c r="AK9" s="175" t="s">
        <v>0</v>
      </c>
      <c r="AL9" s="175"/>
      <c r="AM9" s="175"/>
      <c r="AN9" s="175" t="s">
        <v>441</v>
      </c>
      <c r="AO9" s="175"/>
      <c r="AP9" s="175"/>
      <c r="AQ9" s="177"/>
      <c r="BI9" s="4"/>
      <c r="BJ9" s="4"/>
      <c r="BK9" s="4"/>
      <c r="BL9" s="4"/>
      <c r="BM9" s="4"/>
      <c r="BN9" s="4"/>
      <c r="BO9" s="4"/>
      <c r="BP9" s="4"/>
      <c r="BQ9" s="4"/>
      <c r="BR9" s="4"/>
      <c r="BS9" s="4"/>
      <c r="BT9" s="4"/>
      <c r="BU9" s="4"/>
      <c r="BV9" s="4"/>
      <c r="BW9" s="4"/>
    </row>
    <row r="10" spans="1:75" ht="15.75" hidden="1" x14ac:dyDescent="0.25">
      <c r="A10" s="93" t="s">
        <v>129</v>
      </c>
      <c r="B10" s="94" t="str">
        <f>IF(VAL_B1!H30&lt;&gt;"", YEAR(VAL_B1!H30),"")</f>
        <v/>
      </c>
      <c r="C10" s="171"/>
      <c r="D10" s="176"/>
      <c r="E10" s="173"/>
      <c r="F10" s="174"/>
      <c r="G10" s="174"/>
      <c r="H10" s="174"/>
      <c r="I10" s="37" t="s">
        <v>141</v>
      </c>
      <c r="J10" s="38" t="s">
        <v>440</v>
      </c>
      <c r="K10" s="38"/>
      <c r="L10" s="38"/>
      <c r="M10" s="38" t="s">
        <v>440</v>
      </c>
      <c r="N10" s="38"/>
      <c r="O10" s="38"/>
      <c r="P10" s="175" t="s">
        <v>440</v>
      </c>
      <c r="Q10" s="175"/>
      <c r="R10" s="175"/>
      <c r="S10" s="175" t="s">
        <v>0</v>
      </c>
      <c r="T10" s="175"/>
      <c r="U10" s="175"/>
      <c r="V10" s="175" t="s">
        <v>0</v>
      </c>
      <c r="W10" s="175"/>
      <c r="X10" s="175"/>
      <c r="Y10" s="175" t="s">
        <v>0</v>
      </c>
      <c r="Z10" s="175"/>
      <c r="AA10" s="175"/>
      <c r="AB10" s="175" t="s">
        <v>0</v>
      </c>
      <c r="AC10" s="175"/>
      <c r="AD10" s="175"/>
      <c r="AE10" s="175" t="s">
        <v>0</v>
      </c>
      <c r="AF10" s="175"/>
      <c r="AG10" s="175"/>
      <c r="AH10" s="175" t="s">
        <v>147</v>
      </c>
      <c r="AI10" s="175"/>
      <c r="AJ10" s="175"/>
      <c r="AK10" s="175" t="s">
        <v>0</v>
      </c>
      <c r="AL10" s="175"/>
      <c r="AM10" s="175"/>
      <c r="AN10" s="175" t="s">
        <v>0</v>
      </c>
      <c r="AO10" s="175"/>
      <c r="AP10" s="175"/>
      <c r="AQ10" s="177"/>
      <c r="BI10" s="4"/>
      <c r="BJ10" s="4"/>
      <c r="BK10" s="4"/>
      <c r="BL10" s="4"/>
      <c r="BM10" s="4"/>
      <c r="BN10" s="4"/>
      <c r="BO10" s="4"/>
      <c r="BP10" s="4"/>
      <c r="BQ10" s="4"/>
      <c r="BR10" s="4"/>
      <c r="BS10" s="4"/>
      <c r="BT10" s="4"/>
      <c r="BU10" s="4"/>
      <c r="BV10" s="4"/>
      <c r="BW10" s="4"/>
    </row>
    <row r="11" spans="1:75" ht="15.75" hidden="1" x14ac:dyDescent="0.25">
      <c r="A11" s="93" t="s">
        <v>133</v>
      </c>
      <c r="B11" s="94">
        <v>0</v>
      </c>
      <c r="C11" s="171"/>
      <c r="D11" s="176"/>
      <c r="E11" s="178"/>
      <c r="F11" s="179" t="s">
        <v>137</v>
      </c>
      <c r="G11" s="179" t="s">
        <v>426</v>
      </c>
      <c r="H11" s="179" t="s">
        <v>427</v>
      </c>
      <c r="I11" s="37"/>
      <c r="J11" s="38"/>
      <c r="K11" s="38"/>
      <c r="L11" s="38"/>
      <c r="M11" s="38"/>
      <c r="N11" s="38"/>
      <c r="O11" s="38"/>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80"/>
      <c r="BI11" s="4"/>
      <c r="BJ11" s="4"/>
      <c r="BK11" s="4"/>
      <c r="BL11" s="4"/>
      <c r="BM11" s="4"/>
      <c r="BN11" s="4"/>
      <c r="BO11" s="4"/>
      <c r="BP11" s="4"/>
      <c r="BQ11" s="4"/>
      <c r="BR11" s="4"/>
      <c r="BS11" s="4"/>
      <c r="BT11" s="4"/>
      <c r="BU11" s="4"/>
      <c r="BV11" s="4"/>
      <c r="BW11" s="4"/>
    </row>
    <row r="12" spans="1:75" ht="15.75" hidden="1" x14ac:dyDescent="0.25">
      <c r="A12" s="181" t="s">
        <v>135</v>
      </c>
      <c r="B12" s="181">
        <v>0</v>
      </c>
      <c r="C12" s="182"/>
      <c r="D12" s="176"/>
      <c r="E12" s="173"/>
      <c r="F12" s="183"/>
      <c r="G12" s="183"/>
      <c r="H12" s="183"/>
      <c r="I12" s="37"/>
      <c r="J12" s="40"/>
      <c r="K12" s="40"/>
      <c r="L12" s="40"/>
      <c r="M12" s="40"/>
      <c r="N12" s="40"/>
      <c r="O12" s="40"/>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0"/>
      <c r="BI12" s="4"/>
      <c r="BJ12" s="4"/>
      <c r="BK12" s="4"/>
      <c r="BL12" s="4"/>
      <c r="BM12" s="4"/>
      <c r="BN12" s="4"/>
      <c r="BO12" s="4"/>
      <c r="BP12" s="4"/>
      <c r="BQ12" s="4"/>
      <c r="BR12" s="4"/>
      <c r="BS12" s="4"/>
      <c r="BT12" s="4"/>
      <c r="BU12" s="4"/>
      <c r="BV12" s="4"/>
      <c r="BW12" s="4"/>
    </row>
    <row r="13" spans="1:75" ht="15.75" hidden="1" x14ac:dyDescent="0.25">
      <c r="A13" s="93" t="s">
        <v>428</v>
      </c>
      <c r="B13" s="94" t="s">
        <v>147</v>
      </c>
      <c r="C13" s="182"/>
      <c r="D13" s="176"/>
      <c r="E13" s="173"/>
      <c r="F13" s="183"/>
      <c r="G13" s="183"/>
      <c r="H13" s="183"/>
      <c r="I13" s="46"/>
      <c r="J13" s="40"/>
      <c r="K13" s="40"/>
      <c r="L13" s="40"/>
      <c r="M13" s="40"/>
      <c r="N13" s="40"/>
      <c r="O13" s="40"/>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0"/>
      <c r="BI13" s="4"/>
      <c r="BJ13" s="4"/>
      <c r="BK13" s="4"/>
      <c r="BL13" s="4"/>
      <c r="BM13" s="4"/>
      <c r="BN13" s="4"/>
      <c r="BO13" s="4"/>
      <c r="BP13" s="4"/>
      <c r="BQ13" s="4"/>
      <c r="BR13" s="4"/>
      <c r="BS13" s="4"/>
      <c r="BT13" s="4"/>
      <c r="BU13" s="4"/>
      <c r="BV13" s="4"/>
      <c r="BW13" s="4"/>
    </row>
    <row r="14" spans="1:75" ht="3" customHeight="1" x14ac:dyDescent="0.25">
      <c r="A14" s="185" t="s">
        <v>523</v>
      </c>
      <c r="B14" s="186" t="s">
        <v>2378</v>
      </c>
      <c r="C14" s="182"/>
      <c r="D14" s="176"/>
      <c r="E14" s="173"/>
      <c r="F14" s="183"/>
      <c r="G14" s="183"/>
      <c r="H14" s="183"/>
      <c r="I14" s="46"/>
      <c r="J14" s="117"/>
      <c r="K14" s="117"/>
      <c r="L14" s="117"/>
      <c r="M14" s="117"/>
      <c r="N14" s="117"/>
      <c r="O14" s="11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0"/>
      <c r="BI14" s="4"/>
      <c r="BJ14" s="4"/>
      <c r="BK14" s="4"/>
      <c r="BL14" s="4"/>
      <c r="BM14" s="4"/>
      <c r="BN14" s="4"/>
      <c r="BO14" s="4"/>
      <c r="BP14" s="4"/>
      <c r="BQ14" s="4"/>
      <c r="BR14" s="4"/>
      <c r="BS14" s="4"/>
      <c r="BT14" s="4"/>
      <c r="BU14" s="4"/>
      <c r="BV14" s="4"/>
      <c r="BW14" s="4"/>
    </row>
    <row r="15" spans="1:75" ht="21" customHeight="1" x14ac:dyDescent="0.25">
      <c r="A15" s="188"/>
      <c r="B15" s="188"/>
      <c r="C15" s="164"/>
      <c r="D15" s="189" t="s">
        <v>2470</v>
      </c>
      <c r="E15" s="190" t="s">
        <v>3</v>
      </c>
      <c r="F15" s="191" t="s">
        <v>95</v>
      </c>
      <c r="G15" s="191" t="s">
        <v>1</v>
      </c>
      <c r="H15" s="191" t="s">
        <v>0</v>
      </c>
      <c r="I15" s="37">
        <v>13</v>
      </c>
      <c r="J15" s="30"/>
      <c r="K15" s="22"/>
      <c r="L15" s="23"/>
      <c r="M15" s="30"/>
      <c r="N15" s="22"/>
      <c r="O15" s="23"/>
      <c r="P15" s="30"/>
      <c r="Q15" s="22"/>
      <c r="R15" s="23"/>
      <c r="S15" s="30"/>
      <c r="T15" s="22"/>
      <c r="U15" s="23"/>
      <c r="V15" s="30"/>
      <c r="W15" s="22"/>
      <c r="X15" s="23"/>
      <c r="Y15" s="31" t="str">
        <f>IF(OR(EXACT(S15,T15),EXACT(V15,W15),AND(T15="X",W15="X"),OR(T15="M",W15="M")),"",SUM(S15,V15))</f>
        <v/>
      </c>
      <c r="Z15" s="24" t="str">
        <f>IF(AND(AND(T15="X",W15="X"),SUM(S15,V15)=0,ISNUMBER(Y15)),"",IF(OR(T15="M",W15="M"),"M",IF(AND(T15=W15,OR(T15="X",T15="W",T15="Z")),UPPER(T15),"")))</f>
        <v/>
      </c>
      <c r="AA15" s="25"/>
      <c r="AB15" s="30"/>
      <c r="AC15" s="22"/>
      <c r="AD15" s="23"/>
      <c r="AE15" s="30"/>
      <c r="AF15" s="22"/>
      <c r="AG15" s="23"/>
      <c r="AH15" s="30"/>
      <c r="AI15" s="22"/>
      <c r="AJ15" s="23"/>
      <c r="AK15" s="31" t="str">
        <f>IF(OR(EXACT(J15,K15),EXACT(M15,N15),EXACT(P15,Q15),EXACT(Y15,Z15),EXACT(AB15,AC15),EXACT(AE15,AF15),EXACT(AH15,AI15),AND(K15=N15,K15=Q15,K15=Z15,K15=AC15,K15=AF15,K15=AI15,K15="X"),OR(K15="M",N15="M",Q15="M",Z15="M",AC15="M",AF15="M",AI15="M")),"",SUM(J15,M15,P15,Y15,AB15,AE15,AH15))</f>
        <v/>
      </c>
      <c r="AL15" s="1" t="str">
        <f xml:space="preserve"> IF(AND(AND(K15="X",N15="X",Q15="X",Z15="X",AC15="X",AF15="X",AI15="X"),SUM(J15,M15,P15,Y15,AB15,AE15,AH15)=0,ISNUMBER(AK15)),"",IF(OR(K15="M",N15="M",Q15="M",Z15="M",AC15="M",AF15="M",AI15="M"),"M",IF(AND(K15=N15,K15=Q15,K15=Z15,K15=AC15,K15=AF15,K15=AI15,OR(K15="W",K15="Z",K15="X")),UPPER(K15),"")))</f>
        <v/>
      </c>
      <c r="AM15" s="25"/>
      <c r="AN15" s="30"/>
      <c r="AO15" s="22"/>
      <c r="AP15" s="23"/>
      <c r="AQ15" s="192"/>
      <c r="BI15" s="4"/>
      <c r="BJ15" s="4"/>
      <c r="BK15" s="4"/>
      <c r="BL15" s="4"/>
      <c r="BM15" s="4"/>
      <c r="BN15" s="4"/>
      <c r="BO15" s="4"/>
      <c r="BP15" s="4"/>
      <c r="BQ15" s="4"/>
      <c r="BR15" s="4"/>
      <c r="BS15" s="4"/>
      <c r="BT15" s="4"/>
      <c r="BU15" s="4"/>
      <c r="BV15" s="4"/>
      <c r="BW15" s="4"/>
    </row>
    <row r="16" spans="1:75" ht="21" customHeight="1" x14ac:dyDescent="0.25">
      <c r="A16" s="188"/>
      <c r="B16" s="188"/>
      <c r="C16" s="164"/>
      <c r="D16" s="189" t="s">
        <v>2471</v>
      </c>
      <c r="E16" s="190" t="s">
        <v>4</v>
      </c>
      <c r="F16" s="191" t="s">
        <v>95</v>
      </c>
      <c r="G16" s="191" t="s">
        <v>100</v>
      </c>
      <c r="H16" s="191" t="s">
        <v>0</v>
      </c>
      <c r="I16" s="37">
        <v>14</v>
      </c>
      <c r="J16" s="30"/>
      <c r="K16" s="22"/>
      <c r="L16" s="23"/>
      <c r="M16" s="30"/>
      <c r="N16" s="22"/>
      <c r="O16" s="23"/>
      <c r="P16" s="30"/>
      <c r="Q16" s="22"/>
      <c r="R16" s="23"/>
      <c r="S16" s="30"/>
      <c r="T16" s="22"/>
      <c r="U16" s="23"/>
      <c r="V16" s="30"/>
      <c r="W16" s="22"/>
      <c r="X16" s="23"/>
      <c r="Y16" s="31" t="str">
        <f>IF(OR(EXACT(S16,T16),EXACT(V16,W16),AND(T16="X",W16="X"),OR(T16="M",W16="M")),"",SUM(S16,V16))</f>
        <v/>
      </c>
      <c r="Z16" s="24" t="str">
        <f>IF(AND(AND(T16="X",W16="X"),SUM(S16,V16)=0,ISNUMBER(Y16)),"",IF(OR(T16="M",W16="M"),"M",IF(AND(T16=W16,OR(T16="X",T16="W",T16="Z")),UPPER(T16),"")))</f>
        <v/>
      </c>
      <c r="AA16" s="25"/>
      <c r="AB16" s="30"/>
      <c r="AC16" s="22"/>
      <c r="AD16" s="23"/>
      <c r="AE16" s="30"/>
      <c r="AF16" s="22"/>
      <c r="AG16" s="23"/>
      <c r="AH16" s="30"/>
      <c r="AI16" s="22"/>
      <c r="AJ16" s="23"/>
      <c r="AK16" s="31" t="str">
        <f>IF(OR(EXACT(J16,K16),EXACT(M16,N16),EXACT(P16,Q16),EXACT(Y16,Z16),EXACT(AB16,AC16),EXACT(AE16,AF16),EXACT(AH16,AI16),AND(K16=N16,K16=Q16,K16=Z16,K16=AC16,K16=AF16,K16=AI16,K16="X"),OR(K16="M",N16="M",Q16="M",Z16="M",AC16="M",AF16="M",AI16="M")),"",SUM(J16,M16,P16,Y16,AB16,AE16,AH16))</f>
        <v/>
      </c>
      <c r="AL16" s="1" t="str">
        <f xml:space="preserve"> IF(AND(AND(K16="X",N16="X",Q16="X",Z16="X",AC16="X",AF16="X",AI16="X"),SUM(J16,M16,P16,Y16,AB16,AE16,AH16)=0,ISNUMBER(AK16)),"",IF(OR(K16="M",N16="M",Q16="M",Z16="M",AC16="M",AF16="M",AI16="M"),"M",IF(AND(K16=N16,K16=Q16,K16=Z16,K16=AC16,K16=AF16,K16=AI16,OR(K16="W",K16="Z",K16="X")),UPPER(K16),"")))</f>
        <v/>
      </c>
      <c r="AM16" s="25"/>
      <c r="AN16" s="30"/>
      <c r="AO16" s="22"/>
      <c r="AP16" s="23"/>
      <c r="AQ16" s="192"/>
      <c r="BI16" s="4"/>
      <c r="BJ16" s="4"/>
      <c r="BK16" s="4"/>
      <c r="BL16" s="4"/>
      <c r="BM16" s="4"/>
      <c r="BN16" s="4"/>
      <c r="BO16" s="4"/>
      <c r="BP16" s="4"/>
      <c r="BQ16" s="4"/>
      <c r="BR16" s="4"/>
      <c r="BS16" s="4"/>
      <c r="BT16" s="4"/>
      <c r="BU16" s="4"/>
      <c r="BV16" s="4"/>
      <c r="BW16" s="4"/>
    </row>
    <row r="17" spans="1:75" ht="21" customHeight="1" x14ac:dyDescent="0.25">
      <c r="A17" s="188"/>
      <c r="B17" s="188"/>
      <c r="C17" s="164"/>
      <c r="D17" s="193" t="s">
        <v>2472</v>
      </c>
      <c r="E17" s="194" t="s">
        <v>5</v>
      </c>
      <c r="F17" s="191" t="s">
        <v>95</v>
      </c>
      <c r="G17" s="191" t="s">
        <v>101</v>
      </c>
      <c r="H17" s="191" t="s">
        <v>0</v>
      </c>
      <c r="I17" s="37" t="s">
        <v>467</v>
      </c>
      <c r="J17" s="31" t="str">
        <f>IF(OR(AND(J15="",K15=""),AND(J16="",K16=""),AND(K15="X",K16="X"),OR(K15="M",K16="M")),"",SUM(J15,J16))</f>
        <v/>
      </c>
      <c r="K17" s="24" t="str">
        <f>IF(AND(AND(K15="X",K16="X"),SUM(J15,J16)=0,ISNUMBER(J17)),"",IF(OR(K15="M",K16="M"),"M",IF(AND(K15=K16,OR(K15="X",K15="W",K15="Z")),UPPER(K15),"")))</f>
        <v/>
      </c>
      <c r="L17" s="25"/>
      <c r="M17" s="31" t="str">
        <f>IF(OR(AND(M15="",N15=""),AND(M16="",N16=""),AND(N15="X",N16="X"),OR(N15="M",N16="M")),"",SUM(M15,M16))</f>
        <v/>
      </c>
      <c r="N17" s="24" t="str">
        <f>IF(AND(AND(N15="X",N16="X"),SUM(M15,M16)=0,ISNUMBER(M17)),"",IF(OR(N15="M",N16="M"),"M",IF(AND(N15=N16,OR(N15="X",N15="W",N15="Z")),UPPER(N15),"")))</f>
        <v/>
      </c>
      <c r="O17" s="25"/>
      <c r="P17" s="31" t="str">
        <f>IF(OR(AND(P15="",Q15=""),AND(P16="",Q16=""),AND(Q15="X",Q16="X"),OR(Q15="M",Q16="M")),"",SUM(P15,P16))</f>
        <v/>
      </c>
      <c r="Q17" s="24" t="str">
        <f>IF(AND(AND(Q15="X",Q16="X"),SUM(P15,P16)=0,ISNUMBER(P17)),"",IF(OR(Q15="M",Q16="M"),"M",IF(AND(Q15=Q16,OR(Q15="X",Q15="W",Q15="Z")),UPPER(Q15),"")))</f>
        <v/>
      </c>
      <c r="R17" s="25"/>
      <c r="S17" s="31" t="str">
        <f>IF(OR(AND(S15="",T15=""),AND(S16="",T16=""),AND(T15="X",T16="X"),OR(T15="M",T16="M")),"",SUM(S15,S16))</f>
        <v/>
      </c>
      <c r="T17" s="24" t="str">
        <f>IF(AND(AND(T15="X",T16="X"),SUM(S15,S16)=0,ISNUMBER(S17)),"",IF(OR(T15="M",T16="M"),"M",IF(AND(T15=T16,OR(T15="X",T15="W",T15="Z")),UPPER(T15),"")))</f>
        <v/>
      </c>
      <c r="U17" s="25"/>
      <c r="V17" s="31" t="str">
        <f>IF(OR(AND(V15="",W15=""),AND(V16="",W16=""),AND(W15="X",W16="X"),OR(W15="M",W16="M")),"",SUM(V15,V16))</f>
        <v/>
      </c>
      <c r="W17" s="24" t="str">
        <f>IF(AND(AND(W15="X",W16="X"),SUM(V15,V16)=0,ISNUMBER(V17)),"",IF(OR(W15="M",W16="M"),"M",IF(AND(W15=W16,OR(W15="X",W15="W",W15="Z")),UPPER(W15),"")))</f>
        <v/>
      </c>
      <c r="X17" s="25"/>
      <c r="Y17" s="31" t="str">
        <f>IF(OR(AND(Y15="",Z15=""),AND(Y16="",Z16=""),AND(Z15="X",Z16="X"),OR(Z15="M",Z16="M")),"",SUM(Y15,Y16))</f>
        <v/>
      </c>
      <c r="Z17" s="24" t="str">
        <f>IF(AND(AND(Z15="X",Z16="X"),SUM(Y15,Y16)=0,ISNUMBER(Y17)),"",IF(OR(Z15="M",Z16="M"),"M",IF(AND(Z15=Z16,OR(Z15="X",Z15="W",Z15="Z")),UPPER(Z15),"")))</f>
        <v/>
      </c>
      <c r="AA17" s="25"/>
      <c r="AB17" s="31" t="str">
        <f>IF(OR(AND(AB15="",AC15=""),AND(AB16="",AC16=""),AND(AC15="X",AC16="X"),OR(AC15="M",AC16="M")),"",SUM(AB15,AB16))</f>
        <v/>
      </c>
      <c r="AC17" s="24" t="str">
        <f>IF(AND(AND(AC15="X",AC16="X"),SUM(AB15,AB16)=0,ISNUMBER(AB17)),"",IF(OR(AC15="M",AC16="M"),"M",IF(AND(AC15=AC16,OR(AC15="X",AC15="W",AC15="Z")),UPPER(AC15),"")))</f>
        <v/>
      </c>
      <c r="AD17" s="25"/>
      <c r="AE17" s="31" t="str">
        <f>IF(OR(AND(AE15="",AF15=""),AND(AE16="",AF16=""),AND(AF15="X",AF16="X"),OR(AF15="M",AF16="M")),"",SUM(AE15,AE16))</f>
        <v/>
      </c>
      <c r="AF17" s="24" t="str">
        <f>IF(AND(AND(AF15="X",AF16="X"),SUM(AE15,AE16)=0,ISNUMBER(AE17)),"",IF(OR(AF15="M",AF16="M"),"M",IF(AND(AF15=AF16,OR(AF15="X",AF15="W",AF15="Z")),UPPER(AF15),"")))</f>
        <v/>
      </c>
      <c r="AG17" s="25"/>
      <c r="AH17" s="31" t="str">
        <f>IF(OR(AND(AH15="",AI15=""),AND(AH16="",AI16=""),AND(AI15="X",AI16="X"),OR(AI15="M",AI16="M")),"",SUM(AH15,AH16))</f>
        <v/>
      </c>
      <c r="AI17" s="24" t="str">
        <f>IF(AND(AND(AI15="X",AI16="X"),SUM(AH15,AH16)=0,ISNUMBER(AH17)),"",IF(OR(AI15="M",AI16="M"),"M",IF(AND(AI15=AI16,OR(AI15="X",AI15="W",AI15="Z")),UPPER(AI15),"")))</f>
        <v/>
      </c>
      <c r="AJ17" s="25"/>
      <c r="AK17" s="31" t="str">
        <f>IF(OR(AND(AK15="",AL15=""),AND(AK16="",AL16=""),AND(AL15="X",AL16="X"),OR(AL15="M",AL16="M")),"",SUM(AK15,AK16))</f>
        <v/>
      </c>
      <c r="AL17" s="24" t="str">
        <f>IF(AND(AND(AL15="X",AL16="X"),SUM(AK15,AK16)=0,ISNUMBER(AK17)),"",IF(OR(AL15="M",AL16="M"),"M",IF(AND(AL15=AL16,OR(AL15="X",AL15="W",AL15="Z")),UPPER(AL15),"")))</f>
        <v/>
      </c>
      <c r="AM17" s="25"/>
      <c r="AN17" s="31" t="str">
        <f>IF(OR(AND(AN15="",AO15=""),AND(AN16="",AO16=""),AND(AO15="X",AO16="X"),OR(AO15="M",AO16="M")),"",SUM(AN15,AN16))</f>
        <v/>
      </c>
      <c r="AO17" s="24" t="str">
        <f>IF(AND(AND(AO15="X",AO16="X"),SUM(AN15,AN16)=0,ISNUMBER(AN17)),"",IF(OR(AO15="M",AO16="M"),"M",IF(AND(AO15=AO16,OR(AO15="X",AO15="W",AO15="Z")),UPPER(AO15),"")))</f>
        <v/>
      </c>
      <c r="AP17" s="25"/>
      <c r="AQ17" s="192"/>
      <c r="BI17" s="4"/>
      <c r="BJ17" s="4"/>
      <c r="BK17" s="4"/>
      <c r="BL17" s="4"/>
      <c r="BM17" s="4"/>
      <c r="BN17" s="4"/>
      <c r="BO17" s="4"/>
      <c r="BP17" s="4"/>
      <c r="BQ17" s="4"/>
      <c r="BR17" s="4"/>
      <c r="BS17" s="4"/>
      <c r="BT17" s="4"/>
      <c r="BU17" s="4"/>
      <c r="BV17" s="4"/>
      <c r="BW17" s="4"/>
    </row>
    <row r="18" spans="1:75" ht="21" customHeight="1" x14ac:dyDescent="0.25">
      <c r="A18" s="188"/>
      <c r="B18" s="188"/>
      <c r="C18" s="164"/>
      <c r="D18" s="195" t="s">
        <v>2473</v>
      </c>
      <c r="E18" s="190" t="s">
        <v>6</v>
      </c>
      <c r="F18" s="191" t="s">
        <v>95</v>
      </c>
      <c r="G18" s="191" t="s">
        <v>101</v>
      </c>
      <c r="H18" s="191" t="s">
        <v>2</v>
      </c>
      <c r="I18" s="37">
        <v>16</v>
      </c>
      <c r="J18" s="30"/>
      <c r="K18" s="22"/>
      <c r="L18" s="23"/>
      <c r="M18" s="30"/>
      <c r="N18" s="22"/>
      <c r="O18" s="23"/>
      <c r="P18" s="30"/>
      <c r="Q18" s="22"/>
      <c r="R18" s="23"/>
      <c r="S18" s="30"/>
      <c r="T18" s="22"/>
      <c r="U18" s="23"/>
      <c r="V18" s="30"/>
      <c r="W18" s="22"/>
      <c r="X18" s="23"/>
      <c r="Y18" s="31" t="str">
        <f>IF(OR(EXACT(S18,T18),EXACT(V18,W18),AND(T18="X",W18="X"),OR(T18="M",W18="M")),"",SUM(S18,V18))</f>
        <v/>
      </c>
      <c r="Z18" s="24" t="str">
        <f>IF(AND(AND(T18="X",W18="X"),SUM(S18,V18)=0,ISNUMBER(Y18)),"",IF(OR(T18="M",W18="M"),"M",IF(AND(T18=W18,OR(T18="X",T18="W",T18="Z")),UPPER(T18),"")))</f>
        <v/>
      </c>
      <c r="AA18" s="25"/>
      <c r="AB18" s="30"/>
      <c r="AC18" s="22"/>
      <c r="AD18" s="23"/>
      <c r="AE18" s="30"/>
      <c r="AF18" s="22"/>
      <c r="AG18" s="23"/>
      <c r="AH18" s="30"/>
      <c r="AI18" s="22"/>
      <c r="AJ18" s="23"/>
      <c r="AK18" s="31" t="str">
        <f>IF(OR(EXACT(J18,K18),EXACT(M18,N18),EXACT(P18,Q18),EXACT(Y18,Z18),EXACT(AB18,AC18),EXACT(AE18,AF18),EXACT(AH18,AI18),AND(K18=N18,K18=Q18,K18=Z18,K18=AC18,K18=AF18,K18=AI18,K18="X"),OR(K18="M",N18="M",Q18="M",Z18="M",AC18="M",AF18="M",AI18="M")),"",SUM(J18,M18,P18,Y18,AB18,AE18,AH18))</f>
        <v/>
      </c>
      <c r="AL18" s="1" t="str">
        <f xml:space="preserve"> IF(AND(AND(K18="X",N18="X",Q18="X",Z18="X",AC18="X",AF18="X",AI18="X"),SUM(J18,M18,P18,Y18,AB18,AE18,AH18)=0,ISNUMBER(AK18)),"",IF(OR(K18="M",N18="M",Q18="M",Z18="M",AC18="M",AF18="M",AI18="M"),"M",IF(AND(K18=N18,K18=Q18,K18=Z18,K18=AC18,K18=AF18,K18=AI18,OR(K18="W",K18="Z",K18="X")),UPPER(K18),"")))</f>
        <v/>
      </c>
      <c r="AM18" s="25"/>
      <c r="AN18" s="30"/>
      <c r="AO18" s="22"/>
      <c r="AP18" s="23"/>
      <c r="AQ18" s="192"/>
      <c r="BI18" s="4"/>
      <c r="BJ18" s="4"/>
      <c r="BK18" s="4"/>
      <c r="BL18" s="4"/>
      <c r="BM18" s="4"/>
      <c r="BN18" s="4"/>
      <c r="BO18" s="4"/>
      <c r="BP18" s="4"/>
      <c r="BQ18" s="4"/>
      <c r="BR18" s="4"/>
      <c r="BS18" s="4"/>
      <c r="BT18" s="4"/>
      <c r="BU18" s="4"/>
      <c r="BV18" s="4"/>
      <c r="BW18" s="4"/>
    </row>
    <row r="19" spans="1:75" x14ac:dyDescent="0.2">
      <c r="A19" s="196"/>
      <c r="B19" s="196"/>
      <c r="C19" s="197"/>
      <c r="D19" s="330" t="s">
        <v>2474</v>
      </c>
      <c r="E19" s="330"/>
      <c r="F19" s="198"/>
      <c r="G19" s="198"/>
      <c r="H19" s="198"/>
      <c r="I19" s="50"/>
      <c r="J19" s="64"/>
      <c r="K19" s="64"/>
      <c r="L19" s="64"/>
      <c r="M19" s="64"/>
      <c r="N19" s="64"/>
      <c r="O19" s="64"/>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200"/>
      <c r="BI19" s="4"/>
      <c r="BJ19" s="4"/>
      <c r="BK19" s="4"/>
      <c r="BL19" s="4"/>
      <c r="BM19" s="4"/>
      <c r="BN19" s="4"/>
      <c r="BO19" s="4"/>
      <c r="BP19" s="4"/>
      <c r="BQ19" s="4"/>
      <c r="BR19" s="4"/>
      <c r="BS19" s="4"/>
      <c r="BT19" s="4"/>
      <c r="BU19" s="4"/>
      <c r="BV19" s="4"/>
      <c r="BW19" s="4"/>
    </row>
    <row r="20" spans="1:75" ht="21" customHeight="1" x14ac:dyDescent="0.25">
      <c r="A20" s="188"/>
      <c r="B20" s="188"/>
      <c r="C20" s="164"/>
      <c r="D20" s="189" t="s">
        <v>2475</v>
      </c>
      <c r="E20" s="190" t="s">
        <v>7</v>
      </c>
      <c r="F20" s="191" t="s">
        <v>95</v>
      </c>
      <c r="G20" s="191" t="s">
        <v>96</v>
      </c>
      <c r="H20" s="191" t="s">
        <v>450</v>
      </c>
      <c r="I20" s="37">
        <v>18</v>
      </c>
      <c r="J20" s="30"/>
      <c r="K20" s="22"/>
      <c r="L20" s="23"/>
      <c r="M20" s="30"/>
      <c r="N20" s="22"/>
      <c r="O20" s="23"/>
      <c r="P20" s="30"/>
      <c r="Q20" s="22"/>
      <c r="R20" s="23"/>
      <c r="S20" s="30"/>
      <c r="T20" s="22"/>
      <c r="U20" s="23"/>
      <c r="V20" s="30"/>
      <c r="W20" s="22"/>
      <c r="X20" s="23"/>
      <c r="Y20" s="31" t="str">
        <f>IF(OR(EXACT(S20,T20),EXACT(V20,W20),AND(T20="X",W20="X"),OR(T20="M",W20="M")),"",SUM(S20,V20))</f>
        <v/>
      </c>
      <c r="Z20" s="24" t="str">
        <f>IF(AND(AND(T20="X",W20="X"),SUM(S20,V20)=0,ISNUMBER(Y20)),"",IF(OR(T20="M",W20="M"),"M",IF(AND(T20=W20,OR(T20="X",T20="W",T20="Z")),UPPER(T20),"")))</f>
        <v/>
      </c>
      <c r="AA20" s="25"/>
      <c r="AB20" s="30"/>
      <c r="AC20" s="22"/>
      <c r="AD20" s="23"/>
      <c r="AE20" s="30"/>
      <c r="AF20" s="22"/>
      <c r="AG20" s="23"/>
      <c r="AH20" s="30"/>
      <c r="AI20" s="22"/>
      <c r="AJ20" s="23"/>
      <c r="AK20" s="31" t="str">
        <f>IF(OR(EXACT(J20,K20),EXACT(M20,N20),EXACT(P20,Q20),EXACT(Y20,Z20),EXACT(AB20,AC20),EXACT(AE20,AF20),EXACT(AH20,AI20),AND(K20=N20,K20=Q20,K20=Z20,K20=AC20,K20=AF20,K20=AI20,K20="X"),OR(K20="M",N20="M",Q20="M",Z20="M",AC20="M",AF20="M",AI20="M")),"",SUM(J20,M20,P20,Y20,AB20,AE20,AH20))</f>
        <v/>
      </c>
      <c r="AL20" s="1" t="str">
        <f xml:space="preserve"> IF(AND(AND(K20="X",N20="X",Q20="X",Z20="X",AC20="X",AF20="X",AI20="X"),SUM(J20,M20,P20,Y20,AB20,AE20,AH20)=0,ISNUMBER(AK20)),"",IF(OR(K20="M",N20="M",Q20="M",Z20="M",AC20="M",AF20="M",AI20="M"),"M",IF(AND(K20=N20,K20=Q20,K20=Z20,K20=AC20,K20=AF20,K20=AI20,OR(K20="W",K20="Z",K20="X")),UPPER(K20),"")))</f>
        <v/>
      </c>
      <c r="AM20" s="25"/>
      <c r="AN20" s="30"/>
      <c r="AO20" s="22"/>
      <c r="AP20" s="23"/>
      <c r="AQ20" s="192"/>
      <c r="BI20" s="4"/>
      <c r="BJ20" s="4"/>
      <c r="BK20" s="4"/>
      <c r="BL20" s="4"/>
      <c r="BM20" s="4"/>
      <c r="BN20" s="4"/>
      <c r="BO20" s="4"/>
      <c r="BP20" s="4"/>
      <c r="BQ20" s="4"/>
      <c r="BR20" s="4"/>
      <c r="BS20" s="4"/>
      <c r="BT20" s="4"/>
      <c r="BU20" s="4"/>
      <c r="BV20" s="4"/>
      <c r="BW20" s="4"/>
    </row>
    <row r="21" spans="1:75" ht="21" customHeight="1" x14ac:dyDescent="0.25">
      <c r="A21" s="188"/>
      <c r="B21" s="188"/>
      <c r="C21" s="164"/>
      <c r="D21" s="189" t="s">
        <v>2476</v>
      </c>
      <c r="E21" s="190" t="s">
        <v>8</v>
      </c>
      <c r="F21" s="191" t="s">
        <v>95</v>
      </c>
      <c r="G21" s="191" t="s">
        <v>97</v>
      </c>
      <c r="H21" s="191" t="s">
        <v>450</v>
      </c>
      <c r="I21" s="37">
        <v>19</v>
      </c>
      <c r="J21" s="30"/>
      <c r="K21" s="22"/>
      <c r="L21" s="23"/>
      <c r="M21" s="30"/>
      <c r="N21" s="22"/>
      <c r="O21" s="23"/>
      <c r="P21" s="30"/>
      <c r="Q21" s="22"/>
      <c r="R21" s="23"/>
      <c r="S21" s="30"/>
      <c r="T21" s="22"/>
      <c r="U21" s="23"/>
      <c r="V21" s="30"/>
      <c r="W21" s="22"/>
      <c r="X21" s="23"/>
      <c r="Y21" s="31" t="str">
        <f>IF(OR(EXACT(S21,T21),EXACT(V21,W21),AND(T21="X",W21="X"),OR(T21="M",W21="M")),"",SUM(S21,V21))</f>
        <v/>
      </c>
      <c r="Z21" s="24" t="str">
        <f>IF(AND(AND(T21="X",W21="X"),SUM(S21,V21)=0,ISNUMBER(Y21)),"",IF(OR(T21="M",W21="M"),"M",IF(AND(T21=W21,OR(T21="X",T21="W",T21="Z")),UPPER(T21),"")))</f>
        <v/>
      </c>
      <c r="AA21" s="25"/>
      <c r="AB21" s="30"/>
      <c r="AC21" s="22"/>
      <c r="AD21" s="23"/>
      <c r="AE21" s="30"/>
      <c r="AF21" s="22"/>
      <c r="AG21" s="23"/>
      <c r="AH21" s="30"/>
      <c r="AI21" s="22"/>
      <c r="AJ21" s="23"/>
      <c r="AK21" s="31" t="str">
        <f>IF(OR(EXACT(J21,K21),EXACT(M21,N21),EXACT(P21,Q21),EXACT(Y21,Z21),EXACT(AB21,AC21),EXACT(AE21,AF21),EXACT(AH21,AI21),AND(K21=N21,K21=Q21,K21=Z21,K21=AC21,K21=AF21,K21=AI21,K21="X"),OR(K21="M",N21="M",Q21="M",Z21="M",AC21="M",AF21="M",AI21="M")),"",SUM(J21,M21,P21,Y21,AB21,AE21,AH21))</f>
        <v/>
      </c>
      <c r="AL21" s="1" t="str">
        <f xml:space="preserve"> IF(AND(AND(K21="X",N21="X",Q21="X",Z21="X",AC21="X",AF21="X",AI21="X"),SUM(J21,M21,P21,Y21,AB21,AE21,AH21)=0,ISNUMBER(AK21)),"",IF(OR(K21="M",N21="M",Q21="M",Z21="M",AC21="M",AF21="M",AI21="M"),"M",IF(AND(K21=N21,K21=Q21,K21=Z21,K21=AC21,K21=AF21,K21=AI21,OR(K21="W",K21="Z",K21="X")),UPPER(K21),"")))</f>
        <v/>
      </c>
      <c r="AM21" s="25"/>
      <c r="AN21" s="30"/>
      <c r="AO21" s="22"/>
      <c r="AP21" s="23"/>
      <c r="AQ21" s="192"/>
      <c r="BI21" s="4"/>
      <c r="BJ21" s="4"/>
      <c r="BK21" s="4"/>
      <c r="BL21" s="4"/>
      <c r="BM21" s="4"/>
      <c r="BN21" s="4"/>
      <c r="BO21" s="4"/>
      <c r="BP21" s="4"/>
      <c r="BQ21" s="4"/>
      <c r="BR21" s="4"/>
      <c r="BS21" s="4"/>
      <c r="BT21" s="4"/>
      <c r="BU21" s="4"/>
      <c r="BV21" s="4"/>
      <c r="BW21" s="4"/>
    </row>
    <row r="22" spans="1:75" ht="21" customHeight="1" x14ac:dyDescent="0.25">
      <c r="A22" s="188"/>
      <c r="B22" s="188"/>
      <c r="C22" s="164"/>
      <c r="D22" s="193" t="s">
        <v>2477</v>
      </c>
      <c r="E22" s="194" t="s">
        <v>9</v>
      </c>
      <c r="F22" s="191" t="s">
        <v>95</v>
      </c>
      <c r="G22" s="191" t="s">
        <v>447</v>
      </c>
      <c r="H22" s="191" t="s">
        <v>450</v>
      </c>
      <c r="I22" s="37" t="s">
        <v>468</v>
      </c>
      <c r="J22" s="31" t="str">
        <f>IF(OR(AND(J20="",K20=""),AND(J21="",K21=""),AND(K20="X",K21="X"),OR(K20="M",K21="M")),"",SUM(J20,J21))</f>
        <v/>
      </c>
      <c r="K22" s="24" t="str">
        <f>IF(AND(AND(K20="X",K21="X"),SUM(J20,J21)=0,ISNUMBER(J22)),"",IF(OR(K20="M",K21="M"),"M",IF(AND(K20=K21,OR(K20="X",K20="W",K20="Z")),UPPER(K20),"")))</f>
        <v/>
      </c>
      <c r="L22" s="25"/>
      <c r="M22" s="31" t="str">
        <f>IF(OR(AND(M20="",N20=""),AND(M21="",N21=""),AND(N20="X",N21="X"),OR(N20="M",N21="M")),"",SUM(M20,M21))</f>
        <v/>
      </c>
      <c r="N22" s="24" t="str">
        <f>IF(AND(AND(N20="X",N21="X"),SUM(M20,M21)=0,ISNUMBER(M22)),"",IF(OR(N20="M",N21="M"),"M",IF(AND(N20=N21,OR(N20="X",N20="W",N20="Z")),UPPER(N20),"")))</f>
        <v/>
      </c>
      <c r="O22" s="25"/>
      <c r="P22" s="31" t="str">
        <f>IF(OR(AND(P20="",Q20=""),AND(P21="",Q21=""),AND(Q20="X",Q21="X"),OR(Q20="M",Q21="M")),"",SUM(P20,P21))</f>
        <v/>
      </c>
      <c r="Q22" s="24" t="str">
        <f>IF(AND(AND(Q20="X",Q21="X"),SUM(P20,P21)=0,ISNUMBER(P22)),"",IF(OR(Q20="M",Q21="M"),"M",IF(AND(Q20=Q21,OR(Q20="X",Q20="W",Q20="Z")),UPPER(Q20),"")))</f>
        <v/>
      </c>
      <c r="R22" s="25"/>
      <c r="S22" s="31" t="str">
        <f>IF(OR(AND(S20="",T20=""),AND(S21="",T21=""),AND(T20="X",T21="X"),OR(T20="M",T21="M")),"",SUM(S20,S21))</f>
        <v/>
      </c>
      <c r="T22" s="24" t="str">
        <f>IF(AND(AND(T20="X",T21="X"),SUM(S20,S21)=0,ISNUMBER(S22)),"",IF(OR(T20="M",T21="M"),"M",IF(AND(T20=T21,OR(T20="X",T20="W",T20="Z")),UPPER(T20),"")))</f>
        <v/>
      </c>
      <c r="U22" s="25"/>
      <c r="V22" s="31" t="str">
        <f>IF(OR(AND(V20="",W20=""),AND(V21="",W21=""),AND(W20="X",W21="X"),OR(W20="M",W21="M")),"",SUM(V20,V21))</f>
        <v/>
      </c>
      <c r="W22" s="24" t="str">
        <f>IF(AND(AND(W20="X",W21="X"),SUM(V20,V21)=0,ISNUMBER(V22)),"",IF(OR(W20="M",W21="M"),"M",IF(AND(W20=W21,OR(W20="X",W20="W",W20="Z")),UPPER(W20),"")))</f>
        <v/>
      </c>
      <c r="X22" s="25"/>
      <c r="Y22" s="31" t="str">
        <f>IF(OR(AND(Y20="",Z20=""),AND(Y21="",Z21=""),AND(Z20="X",Z21="X"),OR(Z20="M",Z21="M")),"",SUM(Y20,Y21))</f>
        <v/>
      </c>
      <c r="Z22" s="24" t="str">
        <f>IF(AND(AND(Z20="X",Z21="X"),SUM(Y20,Y21)=0,ISNUMBER(Y22)),"",IF(OR(Z20="M",Z21="M"),"M",IF(AND(Z20=Z21,OR(Z20="X",Z20="W",Z20="Z")),UPPER(Z20),"")))</f>
        <v/>
      </c>
      <c r="AA22" s="25"/>
      <c r="AB22" s="31" t="str">
        <f>IF(OR(AND(AB20="",AC20=""),AND(AB21="",AC21=""),AND(AC20="X",AC21="X"),OR(AC20="M",AC21="M")),"",SUM(AB20,AB21))</f>
        <v/>
      </c>
      <c r="AC22" s="24" t="str">
        <f>IF(AND(AND(AC20="X",AC21="X"),SUM(AB20,AB21)=0,ISNUMBER(AB22)),"",IF(OR(AC20="M",AC21="M"),"M",IF(AND(AC20=AC21,OR(AC20="X",AC20="W",AC20="Z")),UPPER(AC20),"")))</f>
        <v/>
      </c>
      <c r="AD22" s="25"/>
      <c r="AE22" s="31" t="str">
        <f>IF(OR(AND(AE20="",AF20=""),AND(AE21="",AF21=""),AND(AF20="X",AF21="X"),OR(AF20="M",AF21="M")),"",SUM(AE20,AE21))</f>
        <v/>
      </c>
      <c r="AF22" s="24" t="str">
        <f>IF(AND(AND(AF20="X",AF21="X"),SUM(AE20,AE21)=0,ISNUMBER(AE22)),"",IF(OR(AF20="M",AF21="M"),"M",IF(AND(AF20=AF21,OR(AF20="X",AF20="W",AF20="Z")),UPPER(AF20),"")))</f>
        <v/>
      </c>
      <c r="AG22" s="25"/>
      <c r="AH22" s="31" t="str">
        <f>IF(OR(AND(AH20="",AI20=""),AND(AH21="",AI21=""),AND(AI20="X",AI21="X"),OR(AI20="M",AI21="M")),"",SUM(AH20,AH21))</f>
        <v/>
      </c>
      <c r="AI22" s="24" t="str">
        <f>IF(AND(AND(AI20="X",AI21="X"),SUM(AH20,AH21)=0,ISNUMBER(AH22)),"",IF(OR(AI20="M",AI21="M"),"M",IF(AND(AI20=AI21,OR(AI20="X",AI20="W",AI20="Z")),UPPER(AI20),"")))</f>
        <v/>
      </c>
      <c r="AJ22" s="25"/>
      <c r="AK22" s="31" t="str">
        <f>IF(OR(AND(AK20="",AL20=""),AND(AK21="",AL21=""),AND(AL20="X",AL21="X"),OR(AL20="M",AL21="M")),"",SUM(AK20,AK21))</f>
        <v/>
      </c>
      <c r="AL22" s="24" t="str">
        <f>IF(AND(AND(AL20="X",AL21="X"),SUM(AK20,AK21)=0,ISNUMBER(AK22)),"",IF(OR(AL20="M",AL21="M"),"M",IF(AND(AL20=AL21,OR(AL20="X",AL20="W",AL20="Z")),UPPER(AL20),"")))</f>
        <v/>
      </c>
      <c r="AM22" s="25"/>
      <c r="AN22" s="31" t="str">
        <f>IF(OR(AND(AN20="",AO20=""),AND(AN21="",AO21=""),AND(AO20="X",AO21="X"),OR(AO20="M",AO21="M")),"",SUM(AN20,AN21))</f>
        <v/>
      </c>
      <c r="AO22" s="24" t="str">
        <f>IF(AND(AND(AO20="X",AO21="X"),SUM(AN20,AN21)=0,ISNUMBER(AN22)),"",IF(OR(AO20="M",AO21="M"),"M",IF(AND(AO20=AO21,OR(AO20="X",AO20="W",AO20="Z")),UPPER(AO20),"")))</f>
        <v/>
      </c>
      <c r="AP22" s="25"/>
      <c r="AQ22" s="192"/>
      <c r="BI22" s="4"/>
      <c r="BJ22" s="4"/>
      <c r="BK22" s="4"/>
      <c r="BL22" s="4"/>
      <c r="BM22" s="4"/>
      <c r="BN22" s="4"/>
      <c r="BO22" s="4"/>
      <c r="BP22" s="4"/>
      <c r="BQ22" s="4"/>
      <c r="BR22" s="4"/>
      <c r="BS22" s="4"/>
      <c r="BT22" s="4"/>
      <c r="BU22" s="4"/>
      <c r="BV22" s="4"/>
      <c r="BW22" s="4"/>
    </row>
    <row r="23" spans="1:75" x14ac:dyDescent="0.25">
      <c r="A23" s="201"/>
      <c r="B23" s="201"/>
      <c r="C23" s="202"/>
      <c r="D23" s="328" t="s">
        <v>2478</v>
      </c>
      <c r="E23" s="328"/>
      <c r="F23" s="191"/>
      <c r="G23" s="191"/>
      <c r="H23" s="191"/>
      <c r="I23" s="37"/>
      <c r="J23" s="65"/>
      <c r="K23" s="65"/>
      <c r="L23" s="65"/>
      <c r="M23" s="65"/>
      <c r="N23" s="65"/>
      <c r="O23" s="65"/>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4"/>
      <c r="BI23" s="4"/>
      <c r="BJ23" s="4"/>
      <c r="BK23" s="4"/>
      <c r="BL23" s="4"/>
      <c r="BM23" s="4"/>
      <c r="BN23" s="4"/>
      <c r="BO23" s="4"/>
      <c r="BP23" s="4"/>
      <c r="BQ23" s="4"/>
      <c r="BR23" s="4"/>
      <c r="BS23" s="4"/>
      <c r="BT23" s="4"/>
      <c r="BU23" s="4"/>
      <c r="BV23" s="4"/>
      <c r="BW23" s="4"/>
    </row>
    <row r="24" spans="1:75" ht="21" customHeight="1" x14ac:dyDescent="0.25">
      <c r="A24" s="188"/>
      <c r="B24" s="188"/>
      <c r="C24" s="164"/>
      <c r="D24" s="189" t="s">
        <v>2479</v>
      </c>
      <c r="E24" s="190" t="s">
        <v>10</v>
      </c>
      <c r="F24" s="191" t="s">
        <v>95</v>
      </c>
      <c r="G24" s="191" t="s">
        <v>99</v>
      </c>
      <c r="H24" s="191" t="s">
        <v>94</v>
      </c>
      <c r="I24" s="37">
        <v>22</v>
      </c>
      <c r="J24" s="30"/>
      <c r="K24" s="22"/>
      <c r="L24" s="23"/>
      <c r="M24" s="30"/>
      <c r="N24" s="22"/>
      <c r="O24" s="23"/>
      <c r="P24" s="30"/>
      <c r="Q24" s="22"/>
      <c r="R24" s="23"/>
      <c r="S24" s="30"/>
      <c r="T24" s="22"/>
      <c r="U24" s="23"/>
      <c r="V24" s="30"/>
      <c r="W24" s="22"/>
      <c r="X24" s="23"/>
      <c r="Y24" s="31" t="str">
        <f>IF(OR(EXACT(S24,T24),EXACT(V24,W24),AND(T24="X",W24="X"),OR(T24="M",W24="M")),"",SUM(S24,V24))</f>
        <v/>
      </c>
      <c r="Z24" s="24" t="str">
        <f>IF(AND(AND(T24="X",W24="X"),SUM(S24,V24)=0,ISNUMBER(Y24)),"",IF(OR(T24="M",W24="M"),"M",IF(AND(T24=W24,OR(T24="X",T24="W",T24="Z")),UPPER(T24),"")))</f>
        <v/>
      </c>
      <c r="AA24" s="25"/>
      <c r="AB24" s="30"/>
      <c r="AC24" s="22"/>
      <c r="AD24" s="23"/>
      <c r="AE24" s="30"/>
      <c r="AF24" s="22"/>
      <c r="AG24" s="23"/>
      <c r="AH24" s="30"/>
      <c r="AI24" s="22"/>
      <c r="AJ24" s="23"/>
      <c r="AK24" s="31" t="str">
        <f>IF(OR(EXACT(J24,K24),EXACT(M24,N24),EXACT(P24,Q24),EXACT(Y24,Z24),EXACT(AB24,AC24),EXACT(AE24,AF24),EXACT(AH24,AI24),AND(K24=N24,K24=Q24,K24=Z24,K24=AC24,K24=AF24,K24=AI24,K24="X"),OR(K24="M",N24="M",Q24="M",Z24="M",AC24="M",AF24="M",AI24="M")),"",SUM(J24,M24,P24,Y24,AB24,AE24,AH24))</f>
        <v/>
      </c>
      <c r="AL24" s="1" t="str">
        <f xml:space="preserve"> IF(AND(AND(K24="X",N24="X",Q24="X",Z24="X",AC24="X",AF24="X",AI24="X"),SUM(J24,M24,P24,Y24,AB24,AE24,AH24)=0,ISNUMBER(AK24)),"",IF(OR(K24="M",N24="M",Q24="M",Z24="M",AC24="M",AF24="M",AI24="M"),"M",IF(AND(K24=N24,K24=Q24,K24=Z24,K24=AC24,K24=AF24,K24=AI24,OR(K24="W",K24="Z",K24="X")),UPPER(K24),"")))</f>
        <v/>
      </c>
      <c r="AM24" s="25"/>
      <c r="AN24" s="30"/>
      <c r="AO24" s="22"/>
      <c r="AP24" s="23"/>
      <c r="AQ24" s="192"/>
      <c r="BI24" s="4"/>
      <c r="BJ24" s="4"/>
      <c r="BK24" s="4"/>
      <c r="BL24" s="4"/>
      <c r="BM24" s="4"/>
      <c r="BN24" s="4"/>
      <c r="BO24" s="4"/>
      <c r="BP24" s="4"/>
      <c r="BQ24" s="4"/>
      <c r="BR24" s="4"/>
      <c r="BS24" s="4"/>
      <c r="BT24" s="4"/>
      <c r="BU24" s="4"/>
      <c r="BV24" s="4"/>
      <c r="BW24" s="4"/>
    </row>
    <row r="25" spans="1:75" ht="21" customHeight="1" x14ac:dyDescent="0.25">
      <c r="A25" s="188"/>
      <c r="B25" s="188"/>
      <c r="C25" s="164"/>
      <c r="D25" s="189" t="s">
        <v>2480</v>
      </c>
      <c r="E25" s="190" t="s">
        <v>11</v>
      </c>
      <c r="F25" s="191" t="s">
        <v>95</v>
      </c>
      <c r="G25" s="191" t="s">
        <v>465</v>
      </c>
      <c r="H25" s="191" t="s">
        <v>445</v>
      </c>
      <c r="I25" s="37">
        <v>23</v>
      </c>
      <c r="J25" s="30"/>
      <c r="K25" s="22"/>
      <c r="L25" s="23"/>
      <c r="M25" s="30"/>
      <c r="N25" s="22"/>
      <c r="O25" s="23"/>
      <c r="P25" s="30"/>
      <c r="Q25" s="22"/>
      <c r="R25" s="23"/>
      <c r="S25" s="30"/>
      <c r="T25" s="22"/>
      <c r="U25" s="23"/>
      <c r="V25" s="30"/>
      <c r="W25" s="22"/>
      <c r="X25" s="23"/>
      <c r="Y25" s="31" t="str">
        <f>IF(OR(EXACT(S25,T25),EXACT(V25,W25),AND(T25="X",W25="X"),OR(T25="M",W25="M")),"",SUM(S25,V25))</f>
        <v/>
      </c>
      <c r="Z25" s="24" t="str">
        <f>IF(AND(AND(T25="X",W25="X"),SUM(S25,V25)=0,ISNUMBER(Y25)),"",IF(OR(T25="M",W25="M"),"M",IF(AND(T25=W25,OR(T25="X",T25="W",T25="Z")),UPPER(T25),"")))</f>
        <v/>
      </c>
      <c r="AA25" s="25"/>
      <c r="AB25" s="30"/>
      <c r="AC25" s="22"/>
      <c r="AD25" s="23"/>
      <c r="AE25" s="30"/>
      <c r="AF25" s="22"/>
      <c r="AG25" s="23"/>
      <c r="AH25" s="30"/>
      <c r="AI25" s="22"/>
      <c r="AJ25" s="23"/>
      <c r="AK25" s="31" t="str">
        <f>IF(OR(EXACT(J25,K25),EXACT(M25,N25),EXACT(P25,Q25),EXACT(Y25,Z25),EXACT(AB25,AC25),EXACT(AE25,AF25),EXACT(AH25,AI25),AND(K25=N25,K25=Q25,K25=Z25,K25=AC25,K25=AF25,K25=AI25,K25="X"),OR(K25="M",N25="M",Q25="M",Z25="M",AC25="M",AF25="M",AI25="M")),"",SUM(J25,M25,P25,Y25,AB25,AE25,AH25))</f>
        <v/>
      </c>
      <c r="AL25" s="1" t="str">
        <f xml:space="preserve"> IF(AND(AND(K25="X",N25="X",Q25="X",Z25="X",AC25="X",AF25="X",AI25="X"),SUM(J25,M25,P25,Y25,AB25,AE25,AH25)=0,ISNUMBER(AK25)),"",IF(OR(K25="M",N25="M",Q25="M",Z25="M",AC25="M",AF25="M",AI25="M"),"M",IF(AND(K25=N25,K25=Q25,K25=Z25,K25=AC25,K25=AF25,K25=AI25,OR(K25="W",K25="Z",K25="X")),UPPER(K25),"")))</f>
        <v/>
      </c>
      <c r="AM25" s="25"/>
      <c r="AN25" s="30"/>
      <c r="AO25" s="22"/>
      <c r="AP25" s="23"/>
      <c r="AQ25" s="192"/>
      <c r="BI25" s="4"/>
      <c r="BJ25" s="4"/>
      <c r="BK25" s="4"/>
      <c r="BL25" s="4"/>
      <c r="BM25" s="4"/>
      <c r="BN25" s="4"/>
      <c r="BO25" s="4"/>
      <c r="BP25" s="4"/>
      <c r="BQ25" s="4"/>
      <c r="BR25" s="4"/>
      <c r="BS25" s="4"/>
      <c r="BT25" s="4"/>
      <c r="BU25" s="4"/>
      <c r="BV25" s="4"/>
      <c r="BW25" s="4"/>
    </row>
    <row r="26" spans="1:75" ht="21" customHeight="1" x14ac:dyDescent="0.25">
      <c r="A26" s="188"/>
      <c r="B26" s="188"/>
      <c r="C26" s="164"/>
      <c r="D26" s="193" t="s">
        <v>2481</v>
      </c>
      <c r="E26" s="194" t="s">
        <v>12</v>
      </c>
      <c r="F26" s="191" t="s">
        <v>95</v>
      </c>
      <c r="G26" s="191" t="s">
        <v>444</v>
      </c>
      <c r="H26" s="191" t="s">
        <v>451</v>
      </c>
      <c r="I26" s="37" t="s">
        <v>469</v>
      </c>
      <c r="J26" s="31" t="str">
        <f>IF(OR(AND(J24="",K24=""),AND(J25="",K25=""),AND(K24="X",K25="X"),OR(K24="M",K25="M")),"",SUM(J24,J25))</f>
        <v/>
      </c>
      <c r="K26" s="24" t="str">
        <f>IF(AND(AND(K24="X",K25="X"),SUM(J24,J25)=0,ISNUMBER(J26)),"",IF(OR(K24="M",K25="M"),"M",IF(AND(K24=K25,OR(K24="X",K24="W",K24="Z")),UPPER(K24),"")))</f>
        <v/>
      </c>
      <c r="L26" s="25"/>
      <c r="M26" s="31" t="str">
        <f>IF(OR(AND(M24="",N24=""),AND(M25="",N25=""),AND(N24="X",N25="X"),OR(N24="M",N25="M")),"",SUM(M24,M25))</f>
        <v/>
      </c>
      <c r="N26" s="24" t="str">
        <f>IF(AND(AND(N24="X",N25="X"),SUM(M24,M25)=0,ISNUMBER(M26)),"",IF(OR(N24="M",N25="M"),"M",IF(AND(N24=N25,OR(N24="X",N24="W",N24="Z")),UPPER(N24),"")))</f>
        <v/>
      </c>
      <c r="O26" s="25"/>
      <c r="P26" s="31" t="str">
        <f>IF(OR(AND(P24="",Q24=""),AND(P25="",Q25=""),AND(Q24="X",Q25="X"),OR(Q24="M",Q25="M")),"",SUM(P24,P25))</f>
        <v/>
      </c>
      <c r="Q26" s="24" t="str">
        <f>IF(AND(AND(Q24="X",Q25="X"),SUM(P24,P25)=0,ISNUMBER(P26)),"",IF(OR(Q24="M",Q25="M"),"M",IF(AND(Q24=Q25,OR(Q24="X",Q24="W",Q24="Z")),UPPER(Q24),"")))</f>
        <v/>
      </c>
      <c r="R26" s="25"/>
      <c r="S26" s="31" t="str">
        <f>IF(OR(AND(S24="",T24=""),AND(S25="",T25=""),AND(T24="X",T25="X"),OR(T24="M",T25="M")),"",SUM(S24,S25))</f>
        <v/>
      </c>
      <c r="T26" s="24" t="str">
        <f>IF(AND(AND(T24="X",T25="X"),SUM(S24,S25)=0,ISNUMBER(S26)),"",IF(OR(T24="M",T25="M"),"M",IF(AND(T24=T25,OR(T24="X",T24="W",T24="Z")),UPPER(T24),"")))</f>
        <v/>
      </c>
      <c r="U26" s="25"/>
      <c r="V26" s="31" t="str">
        <f>IF(OR(AND(V24="",W24=""),AND(V25="",W25=""),AND(W24="X",W25="X"),OR(W24="M",W25="M")),"",SUM(V24,V25))</f>
        <v/>
      </c>
      <c r="W26" s="24" t="str">
        <f>IF(AND(AND(W24="X",W25="X"),SUM(V24,V25)=0,ISNUMBER(V26)),"",IF(OR(W24="M",W25="M"),"M",IF(AND(W24=W25,OR(W24="X",W24="W",W24="Z")),UPPER(W24),"")))</f>
        <v/>
      </c>
      <c r="X26" s="25"/>
      <c r="Y26" s="31" t="str">
        <f>IF(OR(AND(Y24="",Z24=""),AND(Y25="",Z25=""),AND(Z24="X",Z25="X"),OR(Z24="M",Z25="M")),"",SUM(Y24,Y25))</f>
        <v/>
      </c>
      <c r="Z26" s="24" t="str">
        <f>IF(AND(AND(Z24="X",Z25="X"),SUM(Y24,Y25)=0,ISNUMBER(Y26)),"",IF(OR(Z24="M",Z25="M"),"M",IF(AND(Z24=Z25,OR(Z24="X",Z24="W",Z24="Z")),UPPER(Z24),"")))</f>
        <v/>
      </c>
      <c r="AA26" s="25"/>
      <c r="AB26" s="31" t="str">
        <f>IF(OR(AND(AB24="",AC24=""),AND(AB25="",AC25=""),AND(AC24="X",AC25="X"),OR(AC24="M",AC25="M")),"",SUM(AB24,AB25))</f>
        <v/>
      </c>
      <c r="AC26" s="24" t="str">
        <f>IF(AND(AND(AC24="X",AC25="X"),SUM(AB24,AB25)=0,ISNUMBER(AB26)),"",IF(OR(AC24="M",AC25="M"),"M",IF(AND(AC24=AC25,OR(AC24="X",AC24="W",AC24="Z")),UPPER(AC24),"")))</f>
        <v/>
      </c>
      <c r="AD26" s="25"/>
      <c r="AE26" s="31" t="str">
        <f>IF(OR(AND(AE24="",AF24=""),AND(AE25="",AF25=""),AND(AF24="X",AF25="X"),OR(AF24="M",AF25="M")),"",SUM(AE24,AE25))</f>
        <v/>
      </c>
      <c r="AF26" s="24" t="str">
        <f>IF(AND(AND(AF24="X",AF25="X"),SUM(AE24,AE25)=0,ISNUMBER(AE26)),"",IF(OR(AF24="M",AF25="M"),"M",IF(AND(AF24=AF25,OR(AF24="X",AF24="W",AF24="Z")),UPPER(AF24),"")))</f>
        <v/>
      </c>
      <c r="AG26" s="25"/>
      <c r="AH26" s="31" t="str">
        <f>IF(OR(AND(AH24="",AI24=""),AND(AH25="",AI25=""),AND(AI24="X",AI25="X"),OR(AI24="M",AI25="M")),"",SUM(AH24,AH25))</f>
        <v/>
      </c>
      <c r="AI26" s="24" t="str">
        <f>IF(AND(AND(AI24="X",AI25="X"),SUM(AH24,AH25)=0,ISNUMBER(AH26)),"",IF(OR(AI24="M",AI25="M"),"M",IF(AND(AI24=AI25,OR(AI24="X",AI24="W",AI24="Z")),UPPER(AI24),"")))</f>
        <v/>
      </c>
      <c r="AJ26" s="25"/>
      <c r="AK26" s="31" t="str">
        <f>IF(OR(AND(AK24="",AL24=""),AND(AK25="",AL25=""),AND(AL24="X",AL25="X"),OR(AL24="M",AL25="M")),"",SUM(AK24,AK25))</f>
        <v/>
      </c>
      <c r="AL26" s="24" t="str">
        <f>IF(AND(AND(AL24="X",AL25="X"),SUM(AK24,AK25)=0,ISNUMBER(AK26)),"",IF(OR(AL24="M",AL25="M"),"M",IF(AND(AL24=AL25,OR(AL24="X",AL24="W",AL24="Z")),UPPER(AL24),"")))</f>
        <v/>
      </c>
      <c r="AM26" s="25"/>
      <c r="AN26" s="31" t="str">
        <f>IF(OR(AND(AN24="",AO24=""),AND(AN25="",AO25=""),AND(AO24="X",AO25="X"),OR(AO24="M",AO25="M")),"",SUM(AN24,AN25))</f>
        <v/>
      </c>
      <c r="AO26" s="24" t="str">
        <f>IF(AND(AND(AO24="X",AO25="X"),SUM(AN24,AN25)=0,ISNUMBER(AN26)),"",IF(OR(AO24="M",AO25="M"),"M",IF(AND(AO24=AO25,OR(AO24="X",AO24="W",AO24="Z")),UPPER(AO24),"")))</f>
        <v/>
      </c>
      <c r="AP26" s="25"/>
      <c r="AQ26" s="192"/>
      <c r="BI26" s="4"/>
      <c r="BJ26" s="4"/>
      <c r="BK26" s="4"/>
      <c r="BL26" s="4"/>
      <c r="BM26" s="4"/>
      <c r="BN26" s="4"/>
      <c r="BO26" s="4"/>
      <c r="BP26" s="4"/>
      <c r="BQ26" s="4"/>
      <c r="BR26" s="4"/>
      <c r="BS26" s="4"/>
      <c r="BT26" s="4"/>
      <c r="BU26" s="4"/>
      <c r="BV26" s="4"/>
      <c r="BW26" s="4"/>
    </row>
    <row r="27" spans="1:75" x14ac:dyDescent="0.25">
      <c r="A27" s="201"/>
      <c r="B27" s="201"/>
      <c r="C27" s="202"/>
      <c r="D27" s="330" t="s">
        <v>2482</v>
      </c>
      <c r="E27" s="330"/>
      <c r="F27" s="191"/>
      <c r="G27" s="191"/>
      <c r="H27" s="191"/>
      <c r="I27" s="37"/>
      <c r="J27" s="65"/>
      <c r="K27" s="65"/>
      <c r="L27" s="65"/>
      <c r="M27" s="65"/>
      <c r="N27" s="65"/>
      <c r="O27" s="65"/>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4"/>
      <c r="BI27" s="4"/>
      <c r="BJ27" s="4"/>
      <c r="BK27" s="4"/>
      <c r="BL27" s="4"/>
      <c r="BM27" s="4"/>
      <c r="BN27" s="4"/>
      <c r="BO27" s="4"/>
      <c r="BP27" s="4"/>
      <c r="BQ27" s="4"/>
      <c r="BR27" s="4"/>
      <c r="BS27" s="4"/>
      <c r="BT27" s="4"/>
      <c r="BU27" s="4"/>
      <c r="BV27" s="4"/>
      <c r="BW27" s="4"/>
    </row>
    <row r="28" spans="1:75" ht="21" customHeight="1" x14ac:dyDescent="0.25">
      <c r="A28" s="188"/>
      <c r="B28" s="188"/>
      <c r="C28" s="164"/>
      <c r="D28" s="193" t="s">
        <v>2482</v>
      </c>
      <c r="E28" s="194" t="s">
        <v>13</v>
      </c>
      <c r="F28" s="191" t="s">
        <v>95</v>
      </c>
      <c r="G28" s="191" t="s">
        <v>0</v>
      </c>
      <c r="H28" s="191" t="s">
        <v>0</v>
      </c>
      <c r="I28" s="37" t="s">
        <v>470</v>
      </c>
      <c r="J28" s="31" t="str">
        <f>IF(OR(AND(J17="",K17=""),AND(J22="",K22=""),AND(J26="",K26=""),AND(K17=K22,K17=K26,K17="X"),OR(K17="M",K22="M",K26="M")),"",SUM(J17,J22,J26))</f>
        <v/>
      </c>
      <c r="K28" s="24" t="str">
        <f>IF(AND(AND(K17="X",K22="X",K26="X"),SUM(J17,J22,J26)=0,ISNUMBER(J28)),"",IF(OR(K17="M",K22="M",K26="M"),"M",IF(AND(K17=K22,K17=K26,OR(K17="X",K17="W",K17="Z")),UPPER(K17),"")))</f>
        <v/>
      </c>
      <c r="L28" s="25"/>
      <c r="M28" s="31" t="str">
        <f>IF(OR(AND(M17="",N17=""),AND(M22="",N22=""),AND(M26="",N26=""),AND(N17=N22,N17=N26,N17="X"),OR(N17="M",N22="M",N26="M")),"",SUM(M17,M22,M26))</f>
        <v/>
      </c>
      <c r="N28" s="24" t="str">
        <f>IF(AND(AND(N17="X",N22="X",N26="X"),SUM(M17,M22,M26)=0,ISNUMBER(M28)),"",IF(OR(N17="M",N22="M",N26="M"),"M",IF(AND(N17=N22,N17=N26,OR(N17="X",N17="W",N17="Z")),UPPER(N17),"")))</f>
        <v/>
      </c>
      <c r="O28" s="25"/>
      <c r="P28" s="31" t="str">
        <f>IF(OR(AND(P17="",Q17=""),AND(P22="",Q22=""),AND(P26="",Q26=""),AND(Q17=Q22,Q17=Q26,Q17="X"),OR(Q17="M",Q22="M",Q26="M")),"",SUM(P17,P22,P26))</f>
        <v/>
      </c>
      <c r="Q28" s="24" t="str">
        <f>IF(AND(AND(Q17="X",Q22="X",Q26="X"),SUM(P17,P22,P26)=0,ISNUMBER(P28)),"",IF(OR(Q17="M",Q22="M",Q26="M"),"M",IF(AND(Q17=Q22,Q17=Q26,OR(Q17="X",Q17="W",Q17="Z")),UPPER(Q17),"")))</f>
        <v/>
      </c>
      <c r="R28" s="25"/>
      <c r="S28" s="31" t="str">
        <f>IF(OR(AND(S17="",T17=""),AND(S22="",T22=""),AND(S26="",T26=""),AND(T17=T22,T17=T26,T17="X"),OR(T17="M",T22="M",T26="M")),"",SUM(S17,S22,S26))</f>
        <v/>
      </c>
      <c r="T28" s="24" t="str">
        <f>IF(AND(AND(T17="X",T22="X",T26="X"),SUM(S17,S22,S26)=0,ISNUMBER(S28)),"",IF(OR(T17="M",T22="M",T26="M"),"M",IF(AND(T17=T22,T17=T26,OR(T17="X",T17="W",T17="Z")),UPPER(T17),"")))</f>
        <v/>
      </c>
      <c r="U28" s="25"/>
      <c r="V28" s="31" t="str">
        <f>IF(OR(AND(V17="",W17=""),AND(V22="",W22=""),AND(V26="",W26=""),AND(W17=W22,W17=W26,W17="X"),OR(W17="M",W22="M",W26="M")),"",SUM(V17,V22,V26))</f>
        <v/>
      </c>
      <c r="W28" s="24" t="str">
        <f>IF(AND(AND(W17="X",W22="X",W26="X"),SUM(V17,V22,V26)=0,ISNUMBER(V28)),"",IF(OR(W17="M",W22="M",W26="M"),"M",IF(AND(W17=W22,W17=W26,OR(W17="X",W17="W",W17="Z")),UPPER(W17),"")))</f>
        <v/>
      </c>
      <c r="X28" s="25"/>
      <c r="Y28" s="31" t="str">
        <f>IF(OR(AND(Y17="",Z17=""),AND(Y22="",Z22=""),AND(Y26="",Z26=""),AND(Z17=Z22,Z17=Z26,Z17="X"),OR(Z17="M",Z22="M",Z26="M")),"",SUM(Y17,Y22,Y26))</f>
        <v/>
      </c>
      <c r="Z28" s="24" t="str">
        <f>IF(AND(AND(Z17="X",Z22="X",Z26="X"),SUM(Y17,Y22,Y26)=0,ISNUMBER(Y28)),"",IF(OR(Z17="M",Z22="M",Z26="M"),"M",IF(AND(Z17=Z22,Z17=Z26,OR(Z17="X",Z17="W",Z17="Z")),UPPER(Z17),"")))</f>
        <v/>
      </c>
      <c r="AA28" s="25"/>
      <c r="AB28" s="31" t="str">
        <f>IF(OR(AND(AB17="",AC17=""),AND(AB22="",AC22=""),AND(AB26="",AC26=""),AND(AC17=AC22,AC17=AC26,AC17="X"),OR(AC17="M",AC22="M",AC26="M")),"",SUM(AB17,AB22,AB26))</f>
        <v/>
      </c>
      <c r="AC28" s="24" t="str">
        <f>IF(AND(AND(AC17="X",AC22="X",AC26="X"),SUM(AB17,AB22,AB26)=0,ISNUMBER(AB28)),"",IF(OR(AC17="M",AC22="M",AC26="M"),"M",IF(AND(AC17=AC22,AC17=AC26,OR(AC17="X",AC17="W",AC17="Z")),UPPER(AC17),"")))</f>
        <v/>
      </c>
      <c r="AD28" s="25"/>
      <c r="AE28" s="31" t="str">
        <f>IF(OR(AND(AE17="",AF17=""),AND(AE22="",AF22=""),AND(AE26="",AF26=""),AND(AF17=AF22,AF17=AF26,AF17="X"),OR(AF17="M",AF22="M",AF26="M")),"",SUM(AE17,AE22,AE26))</f>
        <v/>
      </c>
      <c r="AF28" s="24" t="str">
        <f>IF(AND(AND(AF17="X",AF22="X",AF26="X"),SUM(AE17,AE22,AE26)=0,ISNUMBER(AE28)),"",IF(OR(AF17="M",AF22="M",AF26="M"),"M",IF(AND(AF17=AF22,AF17=AF26,OR(AF17="X",AF17="W",AF17="Z")),UPPER(AF17),"")))</f>
        <v/>
      </c>
      <c r="AG28" s="25"/>
      <c r="AH28" s="31" t="str">
        <f>IF(OR(AND(AH17="",AI17=""),AND(AH22="",AI22=""),AND(AH26="",AI26=""),AND(AI17=AI22,AI17=AI26,AI17="X"),OR(AI17="M",AI22="M",AI26="M")),"",SUM(AH17,AH22,AH26))</f>
        <v/>
      </c>
      <c r="AI28" s="24" t="str">
        <f>IF(AND(AND(AI17="X",AI22="X",AI26="X"),SUM(AH17,AH22,AH26)=0,ISNUMBER(AH28)),"",IF(OR(AI17="M",AI22="M",AI26="M"),"M",IF(AND(AI17=AI22,AI17=AI26,OR(AI17="X",AI17="W",AI17="Z")),UPPER(AI17),"")))</f>
        <v/>
      </c>
      <c r="AJ28" s="25"/>
      <c r="AK28" s="31" t="str">
        <f>IF(OR(AND(AK17="",AL17=""),AND(AK22="",AL22=""),AND(AK26="",AL26=""),AND(AL17=AL22,AL17=AL26,AL17="X"),OR(AL17="M",AL22="M",AL26="M")),"",SUM(AK17,AK22,AK26))</f>
        <v/>
      </c>
      <c r="AL28" s="24" t="str">
        <f>IF(AND(AND(AL17="X",AL22="X",AL26="X"),SUM(AK17,AK22,AK26)=0,ISNUMBER(AK28)),"",IF(OR(AL17="M",AL22="M",AL26="M"),"M",IF(AND(AL17=AL22,AL17=AL26,OR(AL17="X",AL17="W",AL17="Z")),UPPER(AL17),"")))</f>
        <v/>
      </c>
      <c r="AM28" s="25"/>
      <c r="AN28" s="31" t="str">
        <f>IF(OR(AND(AN17="",AO17=""),AND(AN22="",AO22=""),AND(AN26="",AO26=""),AND(AO17=AO22,AO17=AO26,AO17="X"),OR(AO17="M",AO22="M",AO26="M")),"",SUM(AN17,AN22,AN26))</f>
        <v/>
      </c>
      <c r="AO28" s="24" t="str">
        <f>IF(AND(AND(AO17="X",AO22="X",AO26="X"),SUM(AN17,AN22,AN26)=0,ISNUMBER(AN28)),"",IF(OR(AO17="M",AO22="M",AO26="M"),"M",IF(AND(AO17=AO22,AO17=AO26,OR(AO17="X",AO17="W",AO17="Z")),UPPER(AO17),"")))</f>
        <v/>
      </c>
      <c r="AP28" s="25"/>
      <c r="AQ28" s="192"/>
      <c r="BI28" s="4"/>
      <c r="BJ28" s="4"/>
      <c r="BK28" s="4"/>
      <c r="BL28" s="4"/>
      <c r="BM28" s="4"/>
      <c r="BN28" s="4"/>
      <c r="BO28" s="4"/>
      <c r="BP28" s="4"/>
      <c r="BQ28" s="4"/>
      <c r="BR28" s="4"/>
      <c r="BS28" s="4"/>
      <c r="BT28" s="4"/>
      <c r="BU28" s="4"/>
      <c r="BV28" s="4"/>
      <c r="BW28" s="4"/>
    </row>
    <row r="29" spans="1:75" ht="15.75" x14ac:dyDescent="0.25">
      <c r="A29" s="201"/>
      <c r="B29" s="201"/>
      <c r="C29" s="202"/>
      <c r="D29" s="205"/>
      <c r="E29" s="206"/>
      <c r="F29" s="191"/>
      <c r="G29" s="191"/>
      <c r="H29" s="191"/>
      <c r="I29" s="37"/>
      <c r="J29" s="65"/>
      <c r="K29" s="65"/>
      <c r="L29" s="65"/>
      <c r="M29" s="65"/>
      <c r="N29" s="65"/>
      <c r="O29" s="65"/>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4"/>
      <c r="BI29" s="4"/>
      <c r="BJ29" s="4"/>
      <c r="BK29" s="4"/>
      <c r="BL29" s="4"/>
      <c r="BM29" s="4"/>
      <c r="BN29" s="4"/>
      <c r="BO29" s="4"/>
      <c r="BP29" s="4"/>
      <c r="BQ29" s="4"/>
      <c r="BR29" s="4"/>
      <c r="BS29" s="4"/>
      <c r="BT29" s="4"/>
      <c r="BU29" s="4"/>
      <c r="BV29" s="4"/>
      <c r="BW29" s="4"/>
    </row>
    <row r="30" spans="1:75" x14ac:dyDescent="0.25">
      <c r="A30" s="201"/>
      <c r="B30" s="201"/>
      <c r="C30" s="202"/>
      <c r="D30" s="329" t="s">
        <v>2483</v>
      </c>
      <c r="E30" s="329"/>
      <c r="F30" s="191"/>
      <c r="G30" s="191"/>
      <c r="H30" s="191"/>
      <c r="I30" s="37"/>
      <c r="J30" s="65"/>
      <c r="K30" s="65"/>
      <c r="L30" s="65"/>
      <c r="M30" s="65"/>
      <c r="N30" s="65"/>
      <c r="O30" s="65"/>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4"/>
      <c r="BI30" s="4"/>
      <c r="BJ30" s="4"/>
      <c r="BK30" s="4"/>
      <c r="BL30" s="4"/>
      <c r="BM30" s="4"/>
      <c r="BN30" s="4"/>
      <c r="BO30" s="4"/>
      <c r="BP30" s="4"/>
      <c r="BQ30" s="4"/>
      <c r="BR30" s="4"/>
      <c r="BS30" s="4"/>
      <c r="BT30" s="4"/>
      <c r="BU30" s="4"/>
      <c r="BV30" s="4"/>
      <c r="BW30" s="4"/>
    </row>
    <row r="31" spans="1:75" x14ac:dyDescent="0.25">
      <c r="A31" s="201"/>
      <c r="B31" s="201"/>
      <c r="C31" s="202"/>
      <c r="D31" s="334" t="s">
        <v>2469</v>
      </c>
      <c r="E31" s="334"/>
      <c r="F31" s="191"/>
      <c r="G31" s="191"/>
      <c r="H31" s="191"/>
      <c r="I31" s="37"/>
      <c r="J31" s="65"/>
      <c r="K31" s="65"/>
      <c r="L31" s="65"/>
      <c r="M31" s="65"/>
      <c r="N31" s="65"/>
      <c r="O31" s="65"/>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4"/>
      <c r="BI31" s="4"/>
      <c r="BJ31" s="4"/>
      <c r="BK31" s="4"/>
      <c r="BL31" s="4"/>
      <c r="BM31" s="4"/>
      <c r="BN31" s="4"/>
      <c r="BO31" s="4"/>
      <c r="BP31" s="4"/>
      <c r="BQ31" s="4"/>
      <c r="BR31" s="4"/>
      <c r="BS31" s="4"/>
      <c r="BT31" s="4"/>
      <c r="BU31" s="4"/>
      <c r="BV31" s="4"/>
      <c r="BW31" s="4"/>
    </row>
    <row r="32" spans="1:75" ht="21" customHeight="1" x14ac:dyDescent="0.25">
      <c r="A32" s="201"/>
      <c r="B32" s="188"/>
      <c r="C32" s="164"/>
      <c r="D32" s="189" t="s">
        <v>2470</v>
      </c>
      <c r="E32" s="190" t="s">
        <v>14</v>
      </c>
      <c r="F32" s="191" t="s">
        <v>96</v>
      </c>
      <c r="G32" s="191" t="s">
        <v>1</v>
      </c>
      <c r="H32" s="191" t="s">
        <v>0</v>
      </c>
      <c r="I32" s="37">
        <v>30</v>
      </c>
      <c r="J32" s="30"/>
      <c r="K32" s="22"/>
      <c r="L32" s="23"/>
      <c r="M32" s="30"/>
      <c r="N32" s="22"/>
      <c r="O32" s="23"/>
      <c r="P32" s="30"/>
      <c r="Q32" s="22"/>
      <c r="R32" s="23"/>
      <c r="S32" s="30"/>
      <c r="T32" s="22"/>
      <c r="U32" s="23"/>
      <c r="V32" s="30"/>
      <c r="W32" s="22"/>
      <c r="X32" s="23"/>
      <c r="Y32" s="31" t="str">
        <f>IF(OR(EXACT(S32,T32),EXACT(V32,W32),AND(T32="X",W32="X"),OR(T32="M",W32="M")),"",SUM(S32,V32))</f>
        <v/>
      </c>
      <c r="Z32" s="24" t="str">
        <f>IF(AND(AND(T32="X",W32="X"),SUM(S32,V32)=0,ISNUMBER(Y32)),"",IF(OR(T32="M",W32="M"),"M",IF(AND(T32=W32,OR(T32="X",T32="W",T32="Z")),UPPER(T32),"")))</f>
        <v/>
      </c>
      <c r="AA32" s="25"/>
      <c r="AB32" s="30"/>
      <c r="AC32" s="22"/>
      <c r="AD32" s="23"/>
      <c r="AE32" s="30"/>
      <c r="AF32" s="22"/>
      <c r="AG32" s="23"/>
      <c r="AH32" s="30"/>
      <c r="AI32" s="22"/>
      <c r="AJ32" s="23"/>
      <c r="AK32" s="31" t="str">
        <f>IF(OR(EXACT(J32,K32),EXACT(M32,N32),EXACT(P32,Q32),EXACT(Y32,Z32),EXACT(AB32,AC32),EXACT(AE32,AF32),EXACT(AH32,AI32),AND(K32=N32,K32=Q32,K32=Z32,K32=AC32,K32=AF32,K32=AI32,K32="X"),OR(K32="M",N32="M",Q32="M",Z32="M",AC32="M",AF32="M",AI32="M")),"",SUM(J32,M32,P32,Y32,AB32,AE32,AH32))</f>
        <v/>
      </c>
      <c r="AL32" s="1" t="str">
        <f xml:space="preserve"> IF(AND(AND(K32="X",N32="X",Q32="X",Z32="X",AC32="X",AF32="X",AI32="X"),SUM(J32,M32,P32,Y32,AB32,AE32,AH32)=0,ISNUMBER(AK32)),"",IF(OR(K32="M",N32="M",Q32="M",Z32="M",AC32="M",AF32="M",AI32="M"),"M",IF(AND(K32=N32,K32=Q32,K32=Z32,K32=AC32,K32=AF32,K32=AI32,OR(K32="W",K32="Z",K32="X")),UPPER(K32),"")))</f>
        <v/>
      </c>
      <c r="AM32" s="25"/>
      <c r="AN32" s="30"/>
      <c r="AO32" s="22"/>
      <c r="AP32" s="23"/>
      <c r="AQ32" s="192"/>
      <c r="BI32" s="4"/>
      <c r="BJ32" s="4"/>
      <c r="BK32" s="4"/>
      <c r="BL32" s="4"/>
      <c r="BM32" s="4"/>
      <c r="BN32" s="4"/>
      <c r="BO32" s="4"/>
      <c r="BP32" s="4"/>
      <c r="BQ32" s="4"/>
      <c r="BR32" s="4"/>
      <c r="BS32" s="4"/>
      <c r="BT32" s="4"/>
      <c r="BU32" s="4"/>
      <c r="BV32" s="4"/>
      <c r="BW32" s="4"/>
    </row>
    <row r="33" spans="1:75" ht="21" customHeight="1" x14ac:dyDescent="0.25">
      <c r="A33" s="201"/>
      <c r="B33" s="188"/>
      <c r="C33" s="164"/>
      <c r="D33" s="189" t="s">
        <v>2471</v>
      </c>
      <c r="E33" s="190" t="s">
        <v>15</v>
      </c>
      <c r="F33" s="191" t="s">
        <v>96</v>
      </c>
      <c r="G33" s="191" t="s">
        <v>100</v>
      </c>
      <c r="H33" s="191" t="s">
        <v>0</v>
      </c>
      <c r="I33" s="37">
        <v>31</v>
      </c>
      <c r="J33" s="30"/>
      <c r="K33" s="22"/>
      <c r="L33" s="23"/>
      <c r="M33" s="30"/>
      <c r="N33" s="22"/>
      <c r="O33" s="23"/>
      <c r="P33" s="30"/>
      <c r="Q33" s="22"/>
      <c r="R33" s="23"/>
      <c r="S33" s="30"/>
      <c r="T33" s="22"/>
      <c r="U33" s="23"/>
      <c r="V33" s="30"/>
      <c r="W33" s="22"/>
      <c r="X33" s="23"/>
      <c r="Y33" s="31" t="str">
        <f>IF(OR(EXACT(S33,T33),EXACT(V33,W33),AND(T33="X",W33="X"),OR(T33="M",W33="M")),"",SUM(S33,V33))</f>
        <v/>
      </c>
      <c r="Z33" s="24" t="str">
        <f>IF(AND(AND(T33="X",W33="X"),SUM(S33,V33)=0,ISNUMBER(Y33)),"",IF(OR(T33="M",W33="M"),"M",IF(AND(T33=W33,OR(T33="X",T33="W",T33="Z")),UPPER(T33),"")))</f>
        <v/>
      </c>
      <c r="AA33" s="25"/>
      <c r="AB33" s="30"/>
      <c r="AC33" s="22"/>
      <c r="AD33" s="23"/>
      <c r="AE33" s="30"/>
      <c r="AF33" s="22"/>
      <c r="AG33" s="23"/>
      <c r="AH33" s="30"/>
      <c r="AI33" s="22"/>
      <c r="AJ33" s="23"/>
      <c r="AK33" s="31" t="str">
        <f>IF(OR(EXACT(J33,K33),EXACT(M33,N33),EXACT(P33,Q33),EXACT(Y33,Z33),EXACT(AB33,AC33),EXACT(AE33,AF33),EXACT(AH33,AI33),AND(K33=N33,K33=Q33,K33=Z33,K33=AC33,K33=AF33,K33=AI33,K33="X"),OR(K33="M",N33="M",Q33="M",Z33="M",AC33="M",AF33="M",AI33="M")),"",SUM(J33,M33,P33,Y33,AB33,AE33,AH33))</f>
        <v/>
      </c>
      <c r="AL33" s="1" t="str">
        <f xml:space="preserve"> IF(AND(AND(K33="X",N33="X",Q33="X",Z33="X",AC33="X",AF33="X",AI33="X"),SUM(J33,M33,P33,Y33,AB33,AE33,AH33)=0,ISNUMBER(AK33)),"",IF(OR(K33="M",N33="M",Q33="M",Z33="M",AC33="M",AF33="M",AI33="M"),"M",IF(AND(K33=N33,K33=Q33,K33=Z33,K33=AC33,K33=AF33,K33=AI33,OR(K33="W",K33="Z",K33="X")),UPPER(K33),"")))</f>
        <v/>
      </c>
      <c r="AM33" s="25"/>
      <c r="AN33" s="30"/>
      <c r="AO33" s="22"/>
      <c r="AP33" s="23"/>
      <c r="AQ33" s="192"/>
      <c r="BI33" s="4"/>
      <c r="BJ33" s="4"/>
      <c r="BK33" s="4"/>
      <c r="BL33" s="4"/>
      <c r="BM33" s="4"/>
      <c r="BN33" s="4"/>
      <c r="BO33" s="4"/>
      <c r="BP33" s="4"/>
      <c r="BQ33" s="4"/>
      <c r="BR33" s="4"/>
      <c r="BS33" s="4"/>
      <c r="BT33" s="4"/>
      <c r="BU33" s="4"/>
      <c r="BV33" s="4"/>
      <c r="BW33" s="4"/>
    </row>
    <row r="34" spans="1:75" ht="21" customHeight="1" x14ac:dyDescent="0.25">
      <c r="A34" s="201"/>
      <c r="B34" s="188"/>
      <c r="C34" s="164"/>
      <c r="D34" s="193" t="s">
        <v>2472</v>
      </c>
      <c r="E34" s="194" t="s">
        <v>16</v>
      </c>
      <c r="F34" s="191" t="s">
        <v>96</v>
      </c>
      <c r="G34" s="191" t="s">
        <v>101</v>
      </c>
      <c r="H34" s="191" t="s">
        <v>0</v>
      </c>
      <c r="I34" s="37" t="s">
        <v>471</v>
      </c>
      <c r="J34" s="31" t="str">
        <f>IF(OR(AND(J32="",K32=""),AND(J33="",K33=""),AND(K32="X",K33="X"),OR(K32="M",K33="M")),"",SUM(J32,J33))</f>
        <v/>
      </c>
      <c r="K34" s="24" t="str">
        <f>IF(AND(AND(K32="X",K33="X"),SUM(J32,J33)=0,ISNUMBER(J34)),"",IF(OR(K32="M",K33="M"),"M",IF(AND(K32=K33,OR(K32="X",K32="W",K32="Z")),UPPER(K32),"")))</f>
        <v/>
      </c>
      <c r="L34" s="25"/>
      <c r="M34" s="31" t="str">
        <f>IF(OR(AND(M32="",N32=""),AND(M33="",N33=""),AND(N32="X",N33="X"),OR(N32="M",N33="M")),"",SUM(M32,M33))</f>
        <v/>
      </c>
      <c r="N34" s="24" t="str">
        <f>IF(AND(AND(N32="X",N33="X"),SUM(M32,M33)=0,ISNUMBER(M34)),"",IF(OR(N32="M",N33="M"),"M",IF(AND(N32=N33,OR(N32="X",N32="W",N32="Z")),UPPER(N32),"")))</f>
        <v/>
      </c>
      <c r="O34" s="25"/>
      <c r="P34" s="31" t="str">
        <f>IF(OR(AND(P32="",Q32=""),AND(P33="",Q33=""),AND(Q32="X",Q33="X"),OR(Q32="M",Q33="M")),"",SUM(P32,P33))</f>
        <v/>
      </c>
      <c r="Q34" s="24" t="str">
        <f>IF(AND(AND(Q32="X",Q33="X"),SUM(P32,P33)=0,ISNUMBER(P34)),"",IF(OR(Q32="M",Q33="M"),"M",IF(AND(Q32=Q33,OR(Q32="X",Q32="W",Q32="Z")),UPPER(Q32),"")))</f>
        <v/>
      </c>
      <c r="R34" s="25"/>
      <c r="S34" s="31" t="str">
        <f>IF(OR(AND(S32="",T32=""),AND(S33="",T33=""),AND(T32="X",T33="X"),OR(T32="M",T33="M")),"",SUM(S32,S33))</f>
        <v/>
      </c>
      <c r="T34" s="24" t="str">
        <f>IF(AND(AND(T32="X",T33="X"),SUM(S32,S33)=0,ISNUMBER(S34)),"",IF(OR(T32="M",T33="M"),"M",IF(AND(T32=T33,OR(T32="X",T32="W",T32="Z")),UPPER(T32),"")))</f>
        <v/>
      </c>
      <c r="U34" s="25"/>
      <c r="V34" s="31" t="str">
        <f>IF(OR(AND(V32="",W32=""),AND(V33="",W33=""),AND(W32="X",W33="X"),OR(W32="M",W33="M")),"",SUM(V32,V33))</f>
        <v/>
      </c>
      <c r="W34" s="24" t="str">
        <f>IF(AND(AND(W32="X",W33="X"),SUM(V32,V33)=0,ISNUMBER(V34)),"",IF(OR(W32="M",W33="M"),"M",IF(AND(W32=W33,OR(W32="X",W32="W",W32="Z")),UPPER(W32),"")))</f>
        <v/>
      </c>
      <c r="X34" s="25"/>
      <c r="Y34" s="31" t="str">
        <f>IF(OR(AND(Y32="",Z32=""),AND(Y33="",Z33=""),AND(Z32="X",Z33="X"),OR(Z32="M",Z33="M")),"",SUM(Y32,Y33))</f>
        <v/>
      </c>
      <c r="Z34" s="24" t="str">
        <f>IF(AND(AND(Z32="X",Z33="X"),SUM(Y32,Y33)=0,ISNUMBER(Y34)),"",IF(OR(Z32="M",Z33="M"),"M",IF(AND(Z32=Z33,OR(Z32="X",Z32="W",Z32="Z")),UPPER(Z32),"")))</f>
        <v/>
      </c>
      <c r="AA34" s="25"/>
      <c r="AB34" s="31" t="str">
        <f>IF(OR(AND(AB32="",AC32=""),AND(AB33="",AC33=""),AND(AC32="X",AC33="X"),OR(AC32="M",AC33="M")),"",SUM(AB32,AB33))</f>
        <v/>
      </c>
      <c r="AC34" s="24" t="str">
        <f>IF(AND(AND(AC32="X",AC33="X"),SUM(AB32,AB33)=0,ISNUMBER(AB34)),"",IF(OR(AC32="M",AC33="M"),"M",IF(AND(AC32=AC33,OR(AC32="X",AC32="W",AC32="Z")),UPPER(AC32),"")))</f>
        <v/>
      </c>
      <c r="AD34" s="25"/>
      <c r="AE34" s="31" t="str">
        <f>IF(OR(AND(AE32="",AF32=""),AND(AE33="",AF33=""),AND(AF32="X",AF33="X"),OR(AF32="M",AF33="M")),"",SUM(AE32,AE33))</f>
        <v/>
      </c>
      <c r="AF34" s="24" t="str">
        <f>IF(AND(AND(AF32="X",AF33="X"),SUM(AE32,AE33)=0,ISNUMBER(AE34)),"",IF(OR(AF32="M",AF33="M"),"M",IF(AND(AF32=AF33,OR(AF32="X",AF32="W",AF32="Z")),UPPER(AF32),"")))</f>
        <v/>
      </c>
      <c r="AG34" s="25"/>
      <c r="AH34" s="31" t="str">
        <f>IF(OR(AND(AH32="",AI32=""),AND(AH33="",AI33=""),AND(AI32="X",AI33="X"),OR(AI32="M",AI33="M")),"",SUM(AH32,AH33))</f>
        <v/>
      </c>
      <c r="AI34" s="24" t="str">
        <f>IF(AND(AND(AI32="X",AI33="X"),SUM(AH32,AH33)=0,ISNUMBER(AH34)),"",IF(OR(AI32="M",AI33="M"),"M",IF(AND(AI32=AI33,OR(AI32="X",AI32="W",AI32="Z")),UPPER(AI32),"")))</f>
        <v/>
      </c>
      <c r="AJ34" s="25"/>
      <c r="AK34" s="31" t="str">
        <f>IF(OR(AND(AK32="",AL32=""),AND(AK33="",AL33=""),AND(AL32="X",AL33="X"),OR(AL32="M",AL33="M")),"",SUM(AK32,AK33))</f>
        <v/>
      </c>
      <c r="AL34" s="24" t="str">
        <f>IF(AND(AND(AL32="X",AL33="X"),SUM(AK32,AK33)=0,ISNUMBER(AK34)),"",IF(OR(AL32="M",AL33="M"),"M",IF(AND(AL32=AL33,OR(AL32="X",AL32="W",AL32="Z")),UPPER(AL32),"")))</f>
        <v/>
      </c>
      <c r="AM34" s="25"/>
      <c r="AN34" s="31" t="str">
        <f>IF(OR(AND(AN32="",AO32=""),AND(AN33="",AO33=""),AND(AO32="X",AO33="X"),OR(AO32="M",AO33="M")),"",SUM(AN32,AN33))</f>
        <v/>
      </c>
      <c r="AO34" s="24" t="str">
        <f>IF(AND(AND(AO32="X",AO33="X"),SUM(AN32,AN33)=0,ISNUMBER(AN34)),"",IF(OR(AO32="M",AO33="M"),"M",IF(AND(AO32=AO33,OR(AO32="X",AO32="W",AO32="Z")),UPPER(AO32),"")))</f>
        <v/>
      </c>
      <c r="AP34" s="25"/>
      <c r="AQ34" s="192"/>
      <c r="BI34" s="4"/>
      <c r="BJ34" s="4"/>
      <c r="BK34" s="4"/>
      <c r="BL34" s="4"/>
      <c r="BM34" s="4"/>
      <c r="BN34" s="4"/>
      <c r="BO34" s="4"/>
      <c r="BP34" s="4"/>
      <c r="BQ34" s="4"/>
      <c r="BR34" s="4"/>
      <c r="BS34" s="4"/>
      <c r="BT34" s="4"/>
      <c r="BU34" s="4"/>
      <c r="BV34" s="4"/>
      <c r="BW34" s="4"/>
    </row>
    <row r="35" spans="1:75" ht="21" customHeight="1" x14ac:dyDescent="0.25">
      <c r="A35" s="201"/>
      <c r="B35" s="207"/>
      <c r="C35" s="208"/>
      <c r="D35" s="195" t="s">
        <v>2473</v>
      </c>
      <c r="E35" s="190" t="s">
        <v>17</v>
      </c>
      <c r="F35" s="191" t="s">
        <v>96</v>
      </c>
      <c r="G35" s="191" t="s">
        <v>101</v>
      </c>
      <c r="H35" s="191" t="s">
        <v>2</v>
      </c>
      <c r="I35" s="37">
        <v>33</v>
      </c>
      <c r="J35" s="30"/>
      <c r="K35" s="22"/>
      <c r="L35" s="23"/>
      <c r="M35" s="30"/>
      <c r="N35" s="22"/>
      <c r="O35" s="23"/>
      <c r="P35" s="30"/>
      <c r="Q35" s="22"/>
      <c r="R35" s="23"/>
      <c r="S35" s="30"/>
      <c r="T35" s="22"/>
      <c r="U35" s="23"/>
      <c r="V35" s="30"/>
      <c r="W35" s="22"/>
      <c r="X35" s="23"/>
      <c r="Y35" s="31" t="str">
        <f>IF(OR(EXACT(S35,T35),EXACT(V35,W35),AND(T35="X",W35="X"),OR(T35="M",W35="M")),"",SUM(S35,V35))</f>
        <v/>
      </c>
      <c r="Z35" s="24" t="str">
        <f>IF(AND(AND(T35="X",W35="X"),SUM(S35,V35)=0,ISNUMBER(Y35)),"",IF(OR(T35="M",W35="M"),"M",IF(AND(T35=W35,OR(T35="X",T35="W",T35="Z")),UPPER(T35),"")))</f>
        <v/>
      </c>
      <c r="AA35" s="25"/>
      <c r="AB35" s="30"/>
      <c r="AC35" s="22"/>
      <c r="AD35" s="23"/>
      <c r="AE35" s="30"/>
      <c r="AF35" s="22"/>
      <c r="AG35" s="23"/>
      <c r="AH35" s="30"/>
      <c r="AI35" s="22"/>
      <c r="AJ35" s="23"/>
      <c r="AK35" s="31" t="str">
        <f>IF(OR(EXACT(J35,K35),EXACT(M35,N35),EXACT(P35,Q35),EXACT(Y35,Z35),EXACT(AB35,AC35),EXACT(AE35,AF35),EXACT(AH35,AI35),AND(K35=N35,K35=Q35,K35=Z35,K35=AC35,K35=AF35,K35=AI35,K35="X"),OR(K35="M",N35="M",Q35="M",Z35="M",AC35="M",AF35="M",AI35="M")),"",SUM(J35,M35,P35,Y35,AB35,AE35,AH35))</f>
        <v/>
      </c>
      <c r="AL35" s="1" t="str">
        <f xml:space="preserve"> IF(AND(AND(K35="X",N35="X",Q35="X",Z35="X",AC35="X",AF35="X",AI35="X"),SUM(J35,M35,P35,Y35,AB35,AE35,AH35)=0,ISNUMBER(AK35)),"",IF(OR(K35="M",N35="M",Q35="M",Z35="M",AC35="M",AF35="M",AI35="M"),"M",IF(AND(K35=N35,K35=Q35,K35=Z35,K35=AC35,K35=AF35,K35=AI35,OR(K35="W",K35="Z",K35="X")),UPPER(K35),"")))</f>
        <v/>
      </c>
      <c r="AM35" s="25"/>
      <c r="AN35" s="30"/>
      <c r="AO35" s="22"/>
      <c r="AP35" s="23"/>
      <c r="AQ35" s="209"/>
      <c r="BI35" s="4"/>
      <c r="BJ35" s="4"/>
      <c r="BK35" s="4"/>
      <c r="BL35" s="4"/>
      <c r="BM35" s="4"/>
      <c r="BN35" s="4"/>
      <c r="BO35" s="4"/>
      <c r="BP35" s="4"/>
      <c r="BQ35" s="4"/>
      <c r="BR35" s="4"/>
      <c r="BS35" s="4"/>
      <c r="BT35" s="4"/>
      <c r="BU35" s="4"/>
      <c r="BV35" s="4"/>
      <c r="BW35" s="4"/>
    </row>
    <row r="36" spans="1:75" x14ac:dyDescent="0.25">
      <c r="A36" s="201"/>
      <c r="B36" s="210"/>
      <c r="C36" s="211"/>
      <c r="D36" s="329" t="s">
        <v>2474</v>
      </c>
      <c r="E36" s="329"/>
      <c r="F36" s="191"/>
      <c r="G36" s="191"/>
      <c r="H36" s="191"/>
      <c r="I36" s="37"/>
      <c r="J36" s="66"/>
      <c r="K36" s="66"/>
      <c r="L36" s="66"/>
      <c r="M36" s="66"/>
      <c r="N36" s="66"/>
      <c r="O36" s="66"/>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3"/>
      <c r="BI36" s="4"/>
      <c r="BJ36" s="4"/>
      <c r="BK36" s="4"/>
      <c r="BL36" s="4"/>
      <c r="BM36" s="4"/>
      <c r="BN36" s="4"/>
      <c r="BO36" s="4"/>
      <c r="BP36" s="4"/>
      <c r="BQ36" s="4"/>
      <c r="BR36" s="4"/>
      <c r="BS36" s="4"/>
      <c r="BT36" s="4"/>
      <c r="BU36" s="4"/>
      <c r="BV36" s="4"/>
      <c r="BW36" s="4"/>
    </row>
    <row r="37" spans="1:75" ht="21" customHeight="1" x14ac:dyDescent="0.25">
      <c r="A37" s="201"/>
      <c r="B37" s="188"/>
      <c r="C37" s="164"/>
      <c r="D37" s="189" t="s">
        <v>2476</v>
      </c>
      <c r="E37" s="190" t="s">
        <v>18</v>
      </c>
      <c r="F37" s="191" t="s">
        <v>96</v>
      </c>
      <c r="G37" s="191" t="s">
        <v>97</v>
      </c>
      <c r="H37" s="191" t="s">
        <v>450</v>
      </c>
      <c r="I37" s="37">
        <v>35</v>
      </c>
      <c r="J37" s="30"/>
      <c r="K37" s="22"/>
      <c r="L37" s="23"/>
      <c r="M37" s="30"/>
      <c r="N37" s="22"/>
      <c r="O37" s="23"/>
      <c r="P37" s="30"/>
      <c r="Q37" s="22"/>
      <c r="R37" s="23"/>
      <c r="S37" s="30"/>
      <c r="T37" s="22"/>
      <c r="U37" s="23"/>
      <c r="V37" s="30"/>
      <c r="W37" s="22"/>
      <c r="X37" s="23"/>
      <c r="Y37" s="31" t="str">
        <f>IF(OR(EXACT(S37,T37),EXACT(V37,W37),AND(T37="X",W37="X"),OR(T37="M",W37="M")),"",SUM(S37,V37))</f>
        <v/>
      </c>
      <c r="Z37" s="24" t="str">
        <f>IF(AND(AND(T37="X",W37="X"),SUM(S37,V37)=0,ISNUMBER(Y37)),"",IF(OR(T37="M",W37="M"),"M",IF(AND(T37=W37,OR(T37="X",T37="W",T37="Z")),UPPER(T37),"")))</f>
        <v/>
      </c>
      <c r="AA37" s="25"/>
      <c r="AB37" s="30"/>
      <c r="AC37" s="22"/>
      <c r="AD37" s="23"/>
      <c r="AE37" s="30"/>
      <c r="AF37" s="22"/>
      <c r="AG37" s="23"/>
      <c r="AH37" s="30"/>
      <c r="AI37" s="22"/>
      <c r="AJ37" s="23"/>
      <c r="AK37" s="31" t="str">
        <f>IF(OR(EXACT(J37,K37),EXACT(M37,N37),EXACT(P37,Q37),EXACT(Y37,Z37),EXACT(AB37,AC37),EXACT(AE37,AF37),EXACT(AH37,AI37),AND(K37=N37,K37=Q37,K37=Z37,K37=AC37,K37=AF37,K37=AI37,K37="X"),OR(K37="M",N37="M",Q37="M",Z37="M",AC37="M",AF37="M",AI37="M")),"",SUM(J37,M37,P37,Y37,AB37,AE37,AH37))</f>
        <v/>
      </c>
      <c r="AL37" s="1" t="str">
        <f xml:space="preserve"> IF(AND(AND(K37="X",N37="X",Q37="X",Z37="X",AC37="X",AF37="X",AI37="X"),SUM(J37,M37,P37,Y37,AB37,AE37,AH37)=0,ISNUMBER(AK37)),"",IF(OR(K37="M",N37="M",Q37="M",Z37="M",AC37="M",AF37="M",AI37="M"),"M",IF(AND(K37=N37,K37=Q37,K37=Z37,K37=AC37,K37=AF37,K37=AI37,OR(K37="W",K37="Z",K37="X")),UPPER(K37),"")))</f>
        <v/>
      </c>
      <c r="AM37" s="25"/>
      <c r="AN37" s="30"/>
      <c r="AO37" s="22"/>
      <c r="AP37" s="23"/>
      <c r="AQ37" s="192"/>
      <c r="BI37" s="4"/>
      <c r="BJ37" s="4"/>
      <c r="BK37" s="4"/>
      <c r="BL37" s="4"/>
      <c r="BM37" s="4"/>
      <c r="BN37" s="4"/>
      <c r="BO37" s="4"/>
      <c r="BP37" s="4"/>
      <c r="BQ37" s="4"/>
      <c r="BR37" s="4"/>
      <c r="BS37" s="4"/>
      <c r="BT37" s="4"/>
      <c r="BU37" s="4"/>
      <c r="BV37" s="4"/>
      <c r="BW37" s="4"/>
    </row>
    <row r="38" spans="1:75" x14ac:dyDescent="0.25">
      <c r="A38" s="201"/>
      <c r="B38" s="210"/>
      <c r="C38" s="211"/>
      <c r="D38" s="329" t="s">
        <v>2478</v>
      </c>
      <c r="E38" s="329"/>
      <c r="F38" s="191"/>
      <c r="G38" s="191"/>
      <c r="H38" s="191"/>
      <c r="I38" s="37"/>
      <c r="J38" s="66"/>
      <c r="K38" s="66"/>
      <c r="L38" s="66"/>
      <c r="M38" s="66"/>
      <c r="N38" s="66"/>
      <c r="O38" s="66"/>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3"/>
      <c r="BI38" s="4"/>
      <c r="BJ38" s="4"/>
      <c r="BK38" s="4"/>
      <c r="BL38" s="4"/>
      <c r="BM38" s="4"/>
      <c r="BN38" s="4"/>
      <c r="BO38" s="4"/>
      <c r="BP38" s="4"/>
      <c r="BQ38" s="4"/>
      <c r="BR38" s="4"/>
      <c r="BS38" s="4"/>
      <c r="BT38" s="4"/>
      <c r="BU38" s="4"/>
      <c r="BV38" s="4"/>
      <c r="BW38" s="4"/>
    </row>
    <row r="39" spans="1:75" ht="21" customHeight="1" x14ac:dyDescent="0.25">
      <c r="A39" s="201"/>
      <c r="B39" s="188"/>
      <c r="C39" s="164"/>
      <c r="D39" s="189" t="s">
        <v>2479</v>
      </c>
      <c r="E39" s="190" t="s">
        <v>19</v>
      </c>
      <c r="F39" s="191" t="s">
        <v>96</v>
      </c>
      <c r="G39" s="191" t="s">
        <v>99</v>
      </c>
      <c r="H39" s="191" t="s">
        <v>94</v>
      </c>
      <c r="I39" s="37">
        <v>37</v>
      </c>
      <c r="J39" s="30"/>
      <c r="K39" s="22"/>
      <c r="L39" s="23"/>
      <c r="M39" s="30"/>
      <c r="N39" s="22"/>
      <c r="O39" s="23"/>
      <c r="P39" s="30"/>
      <c r="Q39" s="22"/>
      <c r="R39" s="23"/>
      <c r="S39" s="30"/>
      <c r="T39" s="22"/>
      <c r="U39" s="23"/>
      <c r="V39" s="30"/>
      <c r="W39" s="22"/>
      <c r="X39" s="23"/>
      <c r="Y39" s="31" t="str">
        <f>IF(OR(EXACT(S39,T39),EXACT(V39,W39),AND(T39="X",W39="X"),OR(T39="M",W39="M")),"",SUM(S39,V39))</f>
        <v/>
      </c>
      <c r="Z39" s="24" t="str">
        <f>IF(AND(AND(T39="X",W39="X"),SUM(S39,V39)=0,ISNUMBER(Y39)),"",IF(OR(T39="M",W39="M"),"M",IF(AND(T39=W39,OR(T39="X",T39="W",T39="Z")),UPPER(T39),"")))</f>
        <v/>
      </c>
      <c r="AA39" s="25"/>
      <c r="AB39" s="30"/>
      <c r="AC39" s="22"/>
      <c r="AD39" s="23"/>
      <c r="AE39" s="30"/>
      <c r="AF39" s="22"/>
      <c r="AG39" s="23"/>
      <c r="AH39" s="30"/>
      <c r="AI39" s="22"/>
      <c r="AJ39" s="23"/>
      <c r="AK39" s="31" t="str">
        <f>IF(OR(EXACT(J39,K39),EXACT(M39,N39),EXACT(P39,Q39),EXACT(Y39,Z39),EXACT(AB39,AC39),EXACT(AE39,AF39),EXACT(AH39,AI39),AND(K39=N39,K39=Q39,K39=Z39,K39=AC39,K39=AF39,K39=AI39,K39="X"),OR(K39="M",N39="M",Q39="M",Z39="M",AC39="M",AF39="M",AI39="M")),"",SUM(J39,M39,P39,Y39,AB39,AE39,AH39))</f>
        <v/>
      </c>
      <c r="AL39" s="1" t="str">
        <f xml:space="preserve"> IF(AND(AND(K39="X",N39="X",Q39="X",Z39="X",AC39="X",AF39="X",AI39="X"),SUM(J39,M39,P39,Y39,AB39,AE39,AH39)=0,ISNUMBER(AK39)),"",IF(OR(K39="M",N39="M",Q39="M",Z39="M",AC39="M",AF39="M",AI39="M"),"M",IF(AND(K39=N39,K39=Q39,K39=Z39,K39=AC39,K39=AF39,K39=AI39,OR(K39="W",K39="Z",K39="X")),UPPER(K39),"")))</f>
        <v/>
      </c>
      <c r="AM39" s="25"/>
      <c r="AN39" s="30"/>
      <c r="AO39" s="22"/>
      <c r="AP39" s="23"/>
      <c r="AQ39" s="192"/>
      <c r="BI39" s="4"/>
      <c r="BJ39" s="4"/>
      <c r="BK39" s="4"/>
      <c r="BL39" s="4"/>
      <c r="BM39" s="4"/>
      <c r="BN39" s="4"/>
      <c r="BO39" s="4"/>
      <c r="BP39" s="4"/>
      <c r="BQ39" s="4"/>
      <c r="BR39" s="4"/>
      <c r="BS39" s="4"/>
      <c r="BT39" s="4"/>
      <c r="BU39" s="4"/>
      <c r="BV39" s="4"/>
      <c r="BW39" s="4"/>
    </row>
    <row r="40" spans="1:75" ht="21" customHeight="1" x14ac:dyDescent="0.25">
      <c r="A40" s="188"/>
      <c r="B40" s="188"/>
      <c r="C40" s="164"/>
      <c r="D40" s="189" t="s">
        <v>2480</v>
      </c>
      <c r="E40" s="190" t="s">
        <v>20</v>
      </c>
      <c r="F40" s="191" t="s">
        <v>96</v>
      </c>
      <c r="G40" s="191" t="s">
        <v>465</v>
      </c>
      <c r="H40" s="191" t="s">
        <v>445</v>
      </c>
      <c r="I40" s="37">
        <v>38</v>
      </c>
      <c r="J40" s="30"/>
      <c r="K40" s="22"/>
      <c r="L40" s="23"/>
      <c r="M40" s="30"/>
      <c r="N40" s="22"/>
      <c r="O40" s="23"/>
      <c r="P40" s="30"/>
      <c r="Q40" s="22"/>
      <c r="R40" s="23"/>
      <c r="S40" s="30"/>
      <c r="T40" s="22"/>
      <c r="U40" s="23"/>
      <c r="V40" s="30"/>
      <c r="W40" s="22"/>
      <c r="X40" s="23"/>
      <c r="Y40" s="31" t="str">
        <f>IF(OR(EXACT(S40,T40),EXACT(V40,W40),AND(T40="X",W40="X"),OR(T40="M",W40="M")),"",SUM(S40,V40))</f>
        <v/>
      </c>
      <c r="Z40" s="24" t="str">
        <f>IF(AND(AND(T40="X",W40="X"),SUM(S40,V40)=0,ISNUMBER(Y40)),"",IF(OR(T40="M",W40="M"),"M",IF(AND(T40=W40,OR(T40="X",T40="W",T40="Z")),UPPER(T40),"")))</f>
        <v/>
      </c>
      <c r="AA40" s="25"/>
      <c r="AB40" s="30"/>
      <c r="AC40" s="22"/>
      <c r="AD40" s="23"/>
      <c r="AE40" s="30"/>
      <c r="AF40" s="22"/>
      <c r="AG40" s="23"/>
      <c r="AH40" s="30"/>
      <c r="AI40" s="22"/>
      <c r="AJ40" s="23"/>
      <c r="AK40" s="31" t="str">
        <f>IF(OR(EXACT(J40,K40),EXACT(M40,N40),EXACT(P40,Q40),EXACT(Y40,Z40),EXACT(AB40,AC40),EXACT(AE40,AF40),EXACT(AH40,AI40),AND(K40=N40,K40=Q40,K40=Z40,K40=AC40,K40=AF40,K40=AI40,K40="X"),OR(K40="M",N40="M",Q40="M",Z40="M",AC40="M",AF40="M",AI40="M")),"",SUM(J40,M40,P40,Y40,AB40,AE40,AH40))</f>
        <v/>
      </c>
      <c r="AL40" s="1" t="str">
        <f xml:space="preserve"> IF(AND(AND(K40="X",N40="X",Q40="X",Z40="X",AC40="X",AF40="X",AI40="X"),SUM(J40,M40,P40,Y40,AB40,AE40,AH40)=0,ISNUMBER(AK40)),"",IF(OR(K40="M",N40="M",Q40="M",Z40="M",AC40="M",AF40="M",AI40="M"),"M",IF(AND(K40=N40,K40=Q40,K40=Z40,K40=AC40,K40=AF40,K40=AI40,OR(K40="W",K40="Z",K40="X")),UPPER(K40),"")))</f>
        <v/>
      </c>
      <c r="AM40" s="25"/>
      <c r="AN40" s="30"/>
      <c r="AO40" s="22"/>
      <c r="AP40" s="23"/>
      <c r="AQ40" s="192"/>
      <c r="BI40" s="4"/>
      <c r="BJ40" s="4"/>
      <c r="BK40" s="4"/>
      <c r="BL40" s="4"/>
      <c r="BM40" s="4"/>
      <c r="BN40" s="4"/>
      <c r="BO40" s="4"/>
      <c r="BP40" s="4"/>
      <c r="BQ40" s="4"/>
      <c r="BR40" s="4"/>
      <c r="BS40" s="4"/>
      <c r="BT40" s="4"/>
      <c r="BU40" s="4"/>
      <c r="BV40" s="4"/>
      <c r="BW40" s="4"/>
    </row>
    <row r="41" spans="1:75" ht="21" customHeight="1" x14ac:dyDescent="0.25">
      <c r="A41" s="188"/>
      <c r="B41" s="188"/>
      <c r="C41" s="164"/>
      <c r="D41" s="193" t="s">
        <v>2481</v>
      </c>
      <c r="E41" s="194" t="s">
        <v>21</v>
      </c>
      <c r="F41" s="191" t="s">
        <v>96</v>
      </c>
      <c r="G41" s="191" t="s">
        <v>444</v>
      </c>
      <c r="H41" s="191" t="s">
        <v>451</v>
      </c>
      <c r="I41" s="37" t="s">
        <v>472</v>
      </c>
      <c r="J41" s="31" t="str">
        <f>IF(OR(AND(J39="",K39=""),AND(J40="",K40=""),AND(K39="X",K40="X"),OR(K39="M",K40="M")),"",SUM(J39,J40))</f>
        <v/>
      </c>
      <c r="K41" s="24" t="str">
        <f>IF(AND(AND(K39="X",K40="X"),SUM(J39,J40)=0,ISNUMBER(J41)),"",IF(OR(K39="M",K40="M"),"M",IF(AND(K39=K40,OR(K39="X",K39="W",K39="Z")),UPPER(K39),"")))</f>
        <v/>
      </c>
      <c r="L41" s="25"/>
      <c r="M41" s="31" t="str">
        <f>IF(OR(AND(M39="",N39=""),AND(M40="",N40=""),AND(N39="X",N40="X"),OR(N39="M",N40="M")),"",SUM(M39,M40))</f>
        <v/>
      </c>
      <c r="N41" s="24" t="str">
        <f>IF(AND(AND(N39="X",N40="X"),SUM(M39,M40)=0,ISNUMBER(M41)),"",IF(OR(N39="M",N40="M"),"M",IF(AND(N39=N40,OR(N39="X",N39="W",N39="Z")),UPPER(N39),"")))</f>
        <v/>
      </c>
      <c r="O41" s="25"/>
      <c r="P41" s="31" t="str">
        <f>IF(OR(AND(P39="",Q39=""),AND(P40="",Q40=""),AND(Q39="X",Q40="X"),OR(Q39="M",Q40="M")),"",SUM(P39,P40))</f>
        <v/>
      </c>
      <c r="Q41" s="24" t="str">
        <f>IF(AND(AND(Q39="X",Q40="X"),SUM(P39,P40)=0,ISNUMBER(P41)),"",IF(OR(Q39="M",Q40="M"),"M",IF(AND(Q39=Q40,OR(Q39="X",Q39="W",Q39="Z")),UPPER(Q39),"")))</f>
        <v/>
      </c>
      <c r="R41" s="25"/>
      <c r="S41" s="31" t="str">
        <f>IF(OR(AND(S39="",T39=""),AND(S40="",T40=""),AND(T39="X",T40="X"),OR(T39="M",T40="M")),"",SUM(S39,S40))</f>
        <v/>
      </c>
      <c r="T41" s="24" t="str">
        <f>IF(AND(AND(T39="X",T40="X"),SUM(S39,S40)=0,ISNUMBER(S41)),"",IF(OR(T39="M",T40="M"),"M",IF(AND(T39=T40,OR(T39="X",T39="W",T39="Z")),UPPER(T39),"")))</f>
        <v/>
      </c>
      <c r="U41" s="25"/>
      <c r="V41" s="31" t="str">
        <f>IF(OR(AND(V39="",W39=""),AND(V40="",W40=""),AND(W39="X",W40="X"),OR(W39="M",W40="M")),"",SUM(V39,V40))</f>
        <v/>
      </c>
      <c r="W41" s="24" t="str">
        <f>IF(AND(AND(W39="X",W40="X"),SUM(V39,V40)=0,ISNUMBER(V41)),"",IF(OR(W39="M",W40="M"),"M",IF(AND(W39=W40,OR(W39="X",W39="W",W39="Z")),UPPER(W39),"")))</f>
        <v/>
      </c>
      <c r="X41" s="25"/>
      <c r="Y41" s="31" t="str">
        <f>IF(OR(AND(Y39="",Z39=""),AND(Y40="",Z40=""),AND(Z39="X",Z40="X"),OR(Z39="M",Z40="M")),"",SUM(Y39,Y40))</f>
        <v/>
      </c>
      <c r="Z41" s="24" t="str">
        <f>IF(AND(AND(Z39="X",Z40="X"),SUM(Y39,Y40)=0,ISNUMBER(Y41)),"",IF(OR(Z39="M",Z40="M"),"M",IF(AND(Z39=Z40,OR(Z39="X",Z39="W",Z39="Z")),UPPER(Z39),"")))</f>
        <v/>
      </c>
      <c r="AA41" s="25"/>
      <c r="AB41" s="31" t="str">
        <f>IF(OR(AND(AB39="",AC39=""),AND(AB40="",AC40=""),AND(AC39="X",AC40="X"),OR(AC39="M",AC40="M")),"",SUM(AB39,AB40))</f>
        <v/>
      </c>
      <c r="AC41" s="24" t="str">
        <f>IF(AND(AND(AC39="X",AC40="X"),SUM(AB39,AB40)=0,ISNUMBER(AB41)),"",IF(OR(AC39="M",AC40="M"),"M",IF(AND(AC39=AC40,OR(AC39="X",AC39="W",AC39="Z")),UPPER(AC39),"")))</f>
        <v/>
      </c>
      <c r="AD41" s="25"/>
      <c r="AE41" s="31" t="str">
        <f>IF(OR(AND(AE39="",AF39=""),AND(AE40="",AF40=""),AND(AF39="X",AF40="X"),OR(AF39="M",AF40="M")),"",SUM(AE39,AE40))</f>
        <v/>
      </c>
      <c r="AF41" s="24" t="str">
        <f>IF(AND(AND(AF39="X",AF40="X"),SUM(AE39,AE40)=0,ISNUMBER(AE41)),"",IF(OR(AF39="M",AF40="M"),"M",IF(AND(AF39=AF40,OR(AF39="X",AF39="W",AF39="Z")),UPPER(AF39),"")))</f>
        <v/>
      </c>
      <c r="AG41" s="25"/>
      <c r="AH41" s="31" t="str">
        <f>IF(OR(AND(AH39="",AI39=""),AND(AH40="",AI40=""),AND(AI39="X",AI40="X"),OR(AI39="M",AI40="M")),"",SUM(AH39,AH40))</f>
        <v/>
      </c>
      <c r="AI41" s="24" t="str">
        <f>IF(AND(AND(AI39="X",AI40="X"),SUM(AH39,AH40)=0,ISNUMBER(AH41)),"",IF(OR(AI39="M",AI40="M"),"M",IF(AND(AI39=AI40,OR(AI39="X",AI39="W",AI39="Z")),UPPER(AI39),"")))</f>
        <v/>
      </c>
      <c r="AJ41" s="25"/>
      <c r="AK41" s="31" t="str">
        <f>IF(OR(AND(AK39="",AL39=""),AND(AK40="",AL40=""),AND(AL39="X",AL40="X"),OR(AL39="M",AL40="M")),"",SUM(AK39,AK40))</f>
        <v/>
      </c>
      <c r="AL41" s="24" t="str">
        <f>IF(AND(AND(AL39="X",AL40="X"),SUM(AK39,AK40)=0,ISNUMBER(AK41)),"",IF(OR(AL39="M",AL40="M"),"M",IF(AND(AL39=AL40,OR(AL39="X",AL39="W",AL39="Z")),UPPER(AL39),"")))</f>
        <v/>
      </c>
      <c r="AM41" s="25"/>
      <c r="AN41" s="31" t="str">
        <f>IF(OR(AND(AN39="",AO39=""),AND(AN40="",AO40=""),AND(AO39="X",AO40="X"),OR(AO39="M",AO40="M")),"",SUM(AN39,AN40))</f>
        <v/>
      </c>
      <c r="AO41" s="24" t="str">
        <f>IF(AND(AND(AO39="X",AO40="X"),SUM(AN39,AN40)=0,ISNUMBER(AN41)),"",IF(OR(AO39="M",AO40="M"),"M",IF(AND(AO39=AO40,OR(AO39="X",AO39="W",AO39="Z")),UPPER(AO39),"")))</f>
        <v/>
      </c>
      <c r="AP41" s="25"/>
      <c r="AQ41" s="192"/>
      <c r="BI41" s="4"/>
      <c r="BJ41" s="4"/>
      <c r="BK41" s="4"/>
      <c r="BL41" s="4"/>
      <c r="BM41" s="4"/>
      <c r="BN41" s="4"/>
      <c r="BO41" s="4"/>
      <c r="BP41" s="4"/>
      <c r="BQ41" s="4"/>
      <c r="BR41" s="4"/>
      <c r="BS41" s="4"/>
      <c r="BT41" s="4"/>
      <c r="BU41" s="4"/>
      <c r="BV41" s="4"/>
      <c r="BW41" s="4"/>
    </row>
    <row r="42" spans="1:75" x14ac:dyDescent="0.25">
      <c r="A42" s="201"/>
      <c r="B42" s="201"/>
      <c r="C42" s="202"/>
      <c r="D42" s="329" t="s">
        <v>2484</v>
      </c>
      <c r="E42" s="329"/>
      <c r="F42" s="191"/>
      <c r="G42" s="191"/>
      <c r="H42" s="191"/>
      <c r="I42" s="37"/>
      <c r="J42" s="65"/>
      <c r="K42" s="65"/>
      <c r="L42" s="65"/>
      <c r="M42" s="65"/>
      <c r="N42" s="65"/>
      <c r="O42" s="65"/>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4"/>
      <c r="BI42" s="4"/>
      <c r="BJ42" s="4"/>
      <c r="BK42" s="4"/>
      <c r="BL42" s="4"/>
      <c r="BM42" s="4"/>
      <c r="BN42" s="4"/>
      <c r="BO42" s="4"/>
      <c r="BP42" s="4"/>
      <c r="BQ42" s="4"/>
      <c r="BR42" s="4"/>
      <c r="BS42" s="4"/>
      <c r="BT42" s="4"/>
      <c r="BU42" s="4"/>
      <c r="BV42" s="4"/>
      <c r="BW42" s="4"/>
    </row>
    <row r="43" spans="1:75" ht="21" customHeight="1" x14ac:dyDescent="0.25">
      <c r="A43" s="188"/>
      <c r="B43" s="188"/>
      <c r="C43" s="164"/>
      <c r="D43" s="193" t="s">
        <v>2484</v>
      </c>
      <c r="E43" s="194" t="s">
        <v>22</v>
      </c>
      <c r="F43" s="191" t="s">
        <v>96</v>
      </c>
      <c r="G43" s="191" t="s">
        <v>0</v>
      </c>
      <c r="H43" s="191" t="s">
        <v>0</v>
      </c>
      <c r="I43" s="37" t="s">
        <v>473</v>
      </c>
      <c r="J43" s="31" t="str">
        <f>IF(OR(AND(J34="",K34=""),AND(J37="",K37=""),AND(J41="",K41=""),AND(K34=K37,K34=K41,K34="X"),OR(K34="M",K37="M",K41="M")),"",SUM(J34,J37,J41))</f>
        <v/>
      </c>
      <c r="K43" s="24" t="str">
        <f>IF(AND(AND(K34="X",K37="X",K41="X"),SUM(J34,J37,J41)=0,ISNUMBER(J28)),"",IF(OR(K34="M",K37="M",K41="M"),"M",IF(AND(K34=K37,K34=K41,OR(K34="X",K34="W",K34="Z")),UPPER(K34),"")))</f>
        <v/>
      </c>
      <c r="L43" s="25"/>
      <c r="M43" s="31" t="str">
        <f>IF(OR(AND(M34="",N34=""),AND(M37="",N37=""),AND(M41="",N41=""),AND(N34=N37,N34=N41,N34="X"),OR(N34="M",N37="M",N41="M")),"",SUM(M34,M37,M41))</f>
        <v/>
      </c>
      <c r="N43" s="24" t="str">
        <f>IF(AND(AND(N34="X",N37="X",N41="X"),SUM(M34,M37,M41)=0,ISNUMBER(M28)),"",IF(OR(N34="M",N37="M",N41="M"),"M",IF(AND(N34=N37,N34=N41,OR(N34="X",N34="W",N34="Z")),UPPER(N34),"")))</f>
        <v/>
      </c>
      <c r="O43" s="25"/>
      <c r="P43" s="31" t="str">
        <f>IF(OR(AND(P34="",Q34=""),AND(P37="",Q37=""),AND(P41="",Q41=""),AND(Q34=Q37,Q34=Q41,Q34="X"),OR(Q34="M",Q37="M",Q41="M")),"",SUM(P34,P37,P41))</f>
        <v/>
      </c>
      <c r="Q43" s="24" t="str">
        <f>IF(AND(AND(Q34="X",Q37="X",Q41="X"),SUM(P34,P37,P41)=0,ISNUMBER(P28)),"",IF(OR(Q34="M",Q37="M",Q41="M"),"M",IF(AND(Q34=Q37,Q34=Q41,OR(Q34="X",Q34="W",Q34="Z")),UPPER(Q34),"")))</f>
        <v/>
      </c>
      <c r="R43" s="25"/>
      <c r="S43" s="31" t="str">
        <f>IF(OR(AND(S34="",T34=""),AND(S37="",T37=""),AND(S41="",T41=""),AND(T34=T37,T34=T41,T34="X"),OR(T34="M",T37="M",T41="M")),"",SUM(S34,S37,S41))</f>
        <v/>
      </c>
      <c r="T43" s="24" t="str">
        <f>IF(AND(AND(T34="X",T37="X",T41="X"),SUM(S34,S37,S41)=0,ISNUMBER(S28)),"",IF(OR(T34="M",T37="M",T41="M"),"M",IF(AND(T34=T37,T34=T41,OR(T34="X",T34="W",T34="Z")),UPPER(T34),"")))</f>
        <v/>
      </c>
      <c r="U43" s="25"/>
      <c r="V43" s="31" t="str">
        <f>IF(OR(AND(V34="",W34=""),AND(V37="",W37=""),AND(V41="",W41=""),AND(W34=W37,W34=W41,W34="X"),OR(W34="M",W37="M",W41="M")),"",SUM(V34,V37,V41))</f>
        <v/>
      </c>
      <c r="W43" s="24" t="str">
        <f>IF(AND(AND(W34="X",W37="X",W41="X"),SUM(V34,V37,V41)=0,ISNUMBER(V28)),"",IF(OR(W34="M",W37="M",W41="M"),"M",IF(AND(W34=W37,W34=W41,OR(W34="X",W34="W",W34="Z")),UPPER(W34),"")))</f>
        <v/>
      </c>
      <c r="X43" s="25"/>
      <c r="Y43" s="31" t="str">
        <f>IF(OR(AND(Y34="",Z34=""),AND(Y37="",Z37=""),AND(Y41="",Z41=""),AND(Z34=Z37,Z34=Z41,Z34="X"),OR(Z34="M",Z37="M",Z41="M")),"",SUM(Y34,Y37,Y41))</f>
        <v/>
      </c>
      <c r="Z43" s="24" t="str">
        <f>IF(AND(AND(Z34="X",Z37="X",Z41="X"),SUM(Y34,Y37,Y41)=0,ISNUMBER(Y28)),"",IF(OR(Z34="M",Z37="M",Z41="M"),"M",IF(AND(Z34=Z37,Z34=Z41,OR(Z34="X",Z34="W",Z34="Z")),UPPER(Z34),"")))</f>
        <v/>
      </c>
      <c r="AA43" s="25"/>
      <c r="AB43" s="31" t="str">
        <f>IF(OR(AND(AB34="",AC34=""),AND(AB37="",AC37=""),AND(AB41="",AC41=""),AND(AC34=AC37,AC34=AC41,AC34="X"),OR(AC34="M",AC37="M",AC41="M")),"",SUM(AB34,AB37,AB41))</f>
        <v/>
      </c>
      <c r="AC43" s="24" t="str">
        <f>IF(AND(AND(AC34="X",AC37="X",AC41="X"),SUM(AB34,AB37,AB41)=0,ISNUMBER(AB28)),"",IF(OR(AC34="M",AC37="M",AC41="M"),"M",IF(AND(AC34=AC37,AC34=AC41,OR(AC34="X",AC34="W",AC34="Z")),UPPER(AC34),"")))</f>
        <v/>
      </c>
      <c r="AD43" s="25"/>
      <c r="AE43" s="31" t="str">
        <f>IF(OR(AND(AE34="",AF34=""),AND(AE37="",AF37=""),AND(AE41="",AF41=""),AND(AF34=AF37,AF34=AF41,AF34="X"),OR(AF34="M",AF37="M",AF41="M")),"",SUM(AE34,AE37,AE41))</f>
        <v/>
      </c>
      <c r="AF43" s="24" t="str">
        <f>IF(AND(AND(AF34="X",AF37="X",AF41="X"),SUM(AE34,AE37,AE41)=0,ISNUMBER(AE28)),"",IF(OR(AF34="M",AF37="M",AF41="M"),"M",IF(AND(AF34=AF37,AF34=AF41,OR(AF34="X",AF34="W",AF34="Z")),UPPER(AF34),"")))</f>
        <v/>
      </c>
      <c r="AG43" s="25"/>
      <c r="AH43" s="31" t="str">
        <f>IF(OR(AND(AH34="",AI34=""),AND(AH37="",AI37=""),AND(AH41="",AI41=""),AND(AI34=AI37,AI34=AI41,AI34="X"),OR(AI34="M",AI37="M",AI41="M")),"",SUM(AH34,AH37,AH41))</f>
        <v/>
      </c>
      <c r="AI43" s="24" t="str">
        <f>IF(AND(AND(AI34="X",AI37="X",AI41="X"),SUM(AH34,AH37,AH41)=0,ISNUMBER(AH28)),"",IF(OR(AI34="M",AI37="M",AI41="M"),"M",IF(AND(AI34=AI37,AI34=AI41,OR(AI34="X",AI34="W",AI34="Z")),UPPER(AI34),"")))</f>
        <v/>
      </c>
      <c r="AJ43" s="25"/>
      <c r="AK43" s="31" t="str">
        <f>IF(OR(AND(AK34="",AL34=""),AND(AK37="",AL37=""),AND(AK41="",AL41=""),AND(AL34=AL37,AL34=AL41,AL34="X"),OR(AL34="M",AL37="M",AL41="M")),"",SUM(AK34,AK37,AK41))</f>
        <v/>
      </c>
      <c r="AL43" s="24" t="str">
        <f>IF(AND(AND(AL34="X",AL37="X",AL41="X"),SUM(AK34,AK37,AK41)=0,ISNUMBER(AK28)),"",IF(OR(AL34="M",AL37="M",AL41="M"),"M",IF(AND(AL34=AL37,AL34=AL41,OR(AL34="X",AL34="W",AL34="Z")),UPPER(AL34),"")))</f>
        <v/>
      </c>
      <c r="AM43" s="25"/>
      <c r="AN43" s="31" t="str">
        <f>IF(OR(AND(AN34="",AO34=""),AND(AN37="",AO37=""),AND(AN41="",AO41=""),AND(AO34=AO37,AO34=AO41,AO34="X"),OR(AO34="M",AO37="M",AO41="M")),"",SUM(AN34,AN37,AN41))</f>
        <v/>
      </c>
      <c r="AO43" s="24" t="str">
        <f>IF(AND(AND(AO34="X",AO37="X",AO41="X"),SUM(AN34,AN37,AN41)=0,ISNUMBER(AN28)),"",IF(OR(AO34="M",AO37="M",AO41="M"),"M",IF(AND(AO34=AO37,AO34=AO41,OR(AO34="X",AO34="W",AO34="Z")),UPPER(AO34),"")))</f>
        <v/>
      </c>
      <c r="AP43" s="25"/>
      <c r="AQ43" s="192"/>
      <c r="BI43" s="4"/>
      <c r="BJ43" s="4"/>
      <c r="BK43" s="4"/>
      <c r="BL43" s="4"/>
      <c r="BM43" s="4"/>
      <c r="BN43" s="4"/>
      <c r="BO43" s="4"/>
      <c r="BP43" s="4"/>
      <c r="BQ43" s="4"/>
      <c r="BR43" s="4"/>
      <c r="BS43" s="4"/>
      <c r="BT43" s="4"/>
      <c r="BU43" s="4"/>
      <c r="BV43" s="4"/>
      <c r="BW43" s="4"/>
    </row>
    <row r="44" spans="1:75" ht="15.75" x14ac:dyDescent="0.25">
      <c r="A44" s="201"/>
      <c r="B44" s="201"/>
      <c r="C44" s="202"/>
      <c r="D44" s="214"/>
      <c r="E44" s="206"/>
      <c r="F44" s="191"/>
      <c r="G44" s="191"/>
      <c r="H44" s="191"/>
      <c r="I44" s="37"/>
      <c r="J44" s="65"/>
      <c r="K44" s="65"/>
      <c r="L44" s="65"/>
      <c r="M44" s="65"/>
      <c r="N44" s="65"/>
      <c r="O44" s="65"/>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4"/>
      <c r="BI44" s="4"/>
      <c r="BJ44" s="4"/>
      <c r="BK44" s="4"/>
      <c r="BL44" s="4"/>
      <c r="BM44" s="4"/>
      <c r="BN44" s="4"/>
      <c r="BO44" s="4"/>
      <c r="BP44" s="4"/>
      <c r="BQ44" s="4"/>
      <c r="BR44" s="4"/>
      <c r="BS44" s="4"/>
      <c r="BT44" s="4"/>
      <c r="BU44" s="4"/>
      <c r="BV44" s="4"/>
      <c r="BW44" s="4"/>
    </row>
    <row r="45" spans="1:75" x14ac:dyDescent="0.25">
      <c r="A45" s="201"/>
      <c r="B45" s="201"/>
      <c r="C45" s="202"/>
      <c r="D45" s="329" t="s">
        <v>2485</v>
      </c>
      <c r="E45" s="329"/>
      <c r="F45" s="191"/>
      <c r="G45" s="191"/>
      <c r="H45" s="191"/>
      <c r="I45" s="37"/>
      <c r="J45" s="65"/>
      <c r="K45" s="65"/>
      <c r="L45" s="65"/>
      <c r="M45" s="65"/>
      <c r="N45" s="65"/>
      <c r="O45" s="65"/>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4"/>
      <c r="BI45" s="4"/>
      <c r="BJ45" s="4"/>
      <c r="BK45" s="4"/>
      <c r="BL45" s="4"/>
      <c r="BM45" s="4"/>
      <c r="BN45" s="4"/>
      <c r="BO45" s="4"/>
      <c r="BP45" s="4"/>
      <c r="BQ45" s="4"/>
      <c r="BR45" s="4"/>
      <c r="BS45" s="4"/>
      <c r="BT45" s="4"/>
      <c r="BU45" s="4"/>
      <c r="BV45" s="4"/>
      <c r="BW45" s="4"/>
    </row>
    <row r="46" spans="1:75" x14ac:dyDescent="0.25">
      <c r="A46" s="201"/>
      <c r="B46" s="201"/>
      <c r="C46" s="202"/>
      <c r="D46" s="334" t="s">
        <v>2469</v>
      </c>
      <c r="E46" s="334"/>
      <c r="F46" s="191"/>
      <c r="G46" s="191"/>
      <c r="H46" s="191"/>
      <c r="I46" s="37"/>
      <c r="J46" s="65"/>
      <c r="K46" s="65"/>
      <c r="L46" s="65"/>
      <c r="M46" s="65"/>
      <c r="N46" s="65"/>
      <c r="O46" s="65"/>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4"/>
      <c r="BI46" s="4"/>
      <c r="BJ46" s="4"/>
      <c r="BK46" s="4"/>
      <c r="BL46" s="4"/>
      <c r="BM46" s="4"/>
      <c r="BN46" s="4"/>
      <c r="BO46" s="4"/>
      <c r="BP46" s="4"/>
      <c r="BQ46" s="4"/>
      <c r="BR46" s="4"/>
      <c r="BS46" s="4"/>
      <c r="BT46" s="4"/>
      <c r="BU46" s="4"/>
      <c r="BV46" s="4"/>
      <c r="BW46" s="4"/>
    </row>
    <row r="47" spans="1:75" ht="21" customHeight="1" x14ac:dyDescent="0.25">
      <c r="A47" s="188"/>
      <c r="B47" s="188"/>
      <c r="C47" s="164"/>
      <c r="D47" s="189" t="s">
        <v>2470</v>
      </c>
      <c r="E47" s="190" t="s">
        <v>23</v>
      </c>
      <c r="F47" s="191" t="s">
        <v>97</v>
      </c>
      <c r="G47" s="191" t="s">
        <v>1</v>
      </c>
      <c r="H47" s="191" t="s">
        <v>0</v>
      </c>
      <c r="I47" s="37">
        <v>45</v>
      </c>
      <c r="J47" s="30"/>
      <c r="K47" s="22"/>
      <c r="L47" s="23"/>
      <c r="M47" s="30"/>
      <c r="N47" s="22"/>
      <c r="O47" s="23"/>
      <c r="P47" s="30"/>
      <c r="Q47" s="22"/>
      <c r="R47" s="23"/>
      <c r="S47" s="30"/>
      <c r="T47" s="22"/>
      <c r="U47" s="23"/>
      <c r="V47" s="30"/>
      <c r="W47" s="22"/>
      <c r="X47" s="23"/>
      <c r="Y47" s="31" t="str">
        <f>IF(OR(EXACT(S47,T47),EXACT(V47,W47),AND(T47="X",W47="X"),OR(T47="M",W47="M")),"",SUM(S47,V47))</f>
        <v/>
      </c>
      <c r="Z47" s="24" t="str">
        <f>IF(AND(AND(T47="X",W47="X"),SUM(S47,V47)=0,ISNUMBER(Y47)),"",IF(OR(T47="M",W47="M"),"M",IF(AND(T47=W47,OR(T47="X",T47="W",T47="Z")),UPPER(T47),"")))</f>
        <v/>
      </c>
      <c r="AA47" s="25"/>
      <c r="AB47" s="30"/>
      <c r="AC47" s="22"/>
      <c r="AD47" s="23"/>
      <c r="AE47" s="30"/>
      <c r="AF47" s="22"/>
      <c r="AG47" s="23"/>
      <c r="AH47" s="30"/>
      <c r="AI47" s="22"/>
      <c r="AJ47" s="23"/>
      <c r="AK47" s="31" t="str">
        <f>IF(OR(EXACT(J47,K47),EXACT(M47,N47),EXACT(P47,Q47),EXACT(Y47,Z47),EXACT(AB47,AC47),EXACT(AE47,AF47),EXACT(AH47,AI47),AND(K47=N47,K47=Q47,K47=Z47,K47=AC47,K47=AF47,K47=AI47,K47="X"),OR(K47="M",N47="M",Q47="M",Z47="M",AC47="M",AF47="M",AI47="M")),"",SUM(J47,M47,P47,Y47,AB47,AE47,AH47))</f>
        <v/>
      </c>
      <c r="AL47" s="1" t="str">
        <f xml:space="preserve"> IF(AND(AND(K47="X",N47="X",Q47="X",Z47="X",AC47="X",AF47="X",AI47="X"),SUM(J47,M47,P47,Y47,AB47,AE47,AH47)=0,ISNUMBER(AK47)),"",IF(OR(K47="M",N47="M",Q47="M",Z47="M",AC47="M",AF47="M",AI47="M"),"M",IF(AND(K47=N47,K47=Q47,K47=Z47,K47=AC47,K47=AF47,K47=AI47,OR(K47="W",K47="Z",K47="X")),UPPER(K47),"")))</f>
        <v/>
      </c>
      <c r="AM47" s="25"/>
      <c r="AN47" s="30"/>
      <c r="AO47" s="22"/>
      <c r="AP47" s="23"/>
      <c r="AQ47" s="192"/>
      <c r="BI47" s="4"/>
      <c r="BJ47" s="4"/>
      <c r="BK47" s="4"/>
      <c r="BL47" s="4"/>
      <c r="BM47" s="4"/>
      <c r="BN47" s="4"/>
      <c r="BO47" s="4"/>
      <c r="BP47" s="4"/>
      <c r="BQ47" s="4"/>
      <c r="BR47" s="4"/>
      <c r="BS47" s="4"/>
      <c r="BT47" s="4"/>
      <c r="BU47" s="4"/>
      <c r="BV47" s="4"/>
      <c r="BW47" s="4"/>
    </row>
    <row r="48" spans="1:75" ht="21" customHeight="1" x14ac:dyDescent="0.25">
      <c r="A48" s="188"/>
      <c r="B48" s="188"/>
      <c r="C48" s="164"/>
      <c r="D48" s="189" t="s">
        <v>2471</v>
      </c>
      <c r="E48" s="190" t="s">
        <v>24</v>
      </c>
      <c r="F48" s="191" t="s">
        <v>97</v>
      </c>
      <c r="G48" s="191" t="s">
        <v>100</v>
      </c>
      <c r="H48" s="191" t="s">
        <v>0</v>
      </c>
      <c r="I48" s="37">
        <v>46</v>
      </c>
      <c r="J48" s="30"/>
      <c r="K48" s="22"/>
      <c r="L48" s="23"/>
      <c r="M48" s="30"/>
      <c r="N48" s="22"/>
      <c r="O48" s="23"/>
      <c r="P48" s="30"/>
      <c r="Q48" s="22"/>
      <c r="R48" s="23"/>
      <c r="S48" s="30"/>
      <c r="T48" s="22"/>
      <c r="U48" s="23"/>
      <c r="V48" s="30"/>
      <c r="W48" s="22"/>
      <c r="X48" s="23"/>
      <c r="Y48" s="31" t="str">
        <f>IF(OR(EXACT(S48,T48),EXACT(V48,W48),AND(T48="X",W48="X"),OR(T48="M",W48="M")),"",SUM(S48,V48))</f>
        <v/>
      </c>
      <c r="Z48" s="24" t="str">
        <f>IF(AND(AND(T48="X",W48="X"),SUM(S48,V48)=0,ISNUMBER(Y48)),"",IF(OR(T48="M",W48="M"),"M",IF(AND(T48=W48,OR(T48="X",T48="W",T48="Z")),UPPER(T48),"")))</f>
        <v/>
      </c>
      <c r="AA48" s="25"/>
      <c r="AB48" s="30"/>
      <c r="AC48" s="22"/>
      <c r="AD48" s="23"/>
      <c r="AE48" s="30"/>
      <c r="AF48" s="22"/>
      <c r="AG48" s="23"/>
      <c r="AH48" s="30"/>
      <c r="AI48" s="22"/>
      <c r="AJ48" s="23"/>
      <c r="AK48" s="31" t="str">
        <f>IF(OR(EXACT(J48,K48),EXACT(M48,N48),EXACT(P48,Q48),EXACT(Y48,Z48),EXACT(AB48,AC48),EXACT(AE48,AF48),EXACT(AH48,AI48),AND(K48=N48,K48=Q48,K48=Z48,K48=AC48,K48=AF48,K48=AI48,K48="X"),OR(K48="M",N48="M",Q48="M",Z48="M",AC48="M",AF48="M",AI48="M")),"",SUM(J48,M48,P48,Y48,AB48,AE48,AH48))</f>
        <v/>
      </c>
      <c r="AL48" s="1" t="str">
        <f xml:space="preserve"> IF(AND(AND(K48="X",N48="X",Q48="X",Z48="X",AC48="X",AF48="X",AI48="X"),SUM(J48,M48,P48,Y48,AB48,AE48,AH48)=0,ISNUMBER(AK48)),"",IF(OR(K48="M",N48="M",Q48="M",Z48="M",AC48="M",AF48="M",AI48="M"),"M",IF(AND(K48=N48,K48=Q48,K48=Z48,K48=AC48,K48=AF48,K48=AI48,OR(K48="W",K48="Z",K48="X")),UPPER(K48),"")))</f>
        <v/>
      </c>
      <c r="AM48" s="25"/>
      <c r="AN48" s="30"/>
      <c r="AO48" s="22"/>
      <c r="AP48" s="23"/>
      <c r="AQ48" s="192"/>
      <c r="BI48" s="4"/>
      <c r="BJ48" s="4"/>
      <c r="BK48" s="4"/>
      <c r="BL48" s="4"/>
      <c r="BM48" s="4"/>
      <c r="BN48" s="4"/>
      <c r="BO48" s="4"/>
      <c r="BP48" s="4"/>
      <c r="BQ48" s="4"/>
      <c r="BR48" s="4"/>
      <c r="BS48" s="4"/>
      <c r="BT48" s="4"/>
      <c r="BU48" s="4"/>
      <c r="BV48" s="4"/>
      <c r="BW48" s="4"/>
    </row>
    <row r="49" spans="1:75" ht="21" customHeight="1" x14ac:dyDescent="0.25">
      <c r="A49" s="188"/>
      <c r="B49" s="188"/>
      <c r="C49" s="164"/>
      <c r="D49" s="193" t="s">
        <v>2472</v>
      </c>
      <c r="E49" s="194" t="s">
        <v>25</v>
      </c>
      <c r="F49" s="191" t="s">
        <v>97</v>
      </c>
      <c r="G49" s="191" t="s">
        <v>101</v>
      </c>
      <c r="H49" s="191" t="s">
        <v>0</v>
      </c>
      <c r="I49" s="37" t="s">
        <v>474</v>
      </c>
      <c r="J49" s="31" t="str">
        <f>IF(OR(AND(J47="",K47=""),AND(J48="",K48=""),AND(K47="X",K48="X"),OR(K47="M",K48="M")),"",SUM(J47,J48))</f>
        <v/>
      </c>
      <c r="K49" s="24" t="str">
        <f>IF(AND(AND(K47="X",K48="X"),SUM(J47,J48)=0,ISNUMBER(J49)),"",IF(OR(K47="M",K48="M"),"M",IF(AND(K47=K48,OR(K47="X",K47="W",K47="Z")),UPPER(K47),"")))</f>
        <v/>
      </c>
      <c r="L49" s="25"/>
      <c r="M49" s="31" t="str">
        <f>IF(OR(AND(M47="",N47=""),AND(M48="",N48=""),AND(N47="X",N48="X"),OR(N47="M",N48="M")),"",SUM(M47,M48))</f>
        <v/>
      </c>
      <c r="N49" s="24" t="str">
        <f>IF(AND(AND(N47="X",N48="X"),SUM(M47,M48)=0,ISNUMBER(M49)),"",IF(OR(N47="M",N48="M"),"M",IF(AND(N47=N48,OR(N47="X",N47="W",N47="Z")),UPPER(N47),"")))</f>
        <v/>
      </c>
      <c r="O49" s="25"/>
      <c r="P49" s="31" t="str">
        <f>IF(OR(AND(P47="",Q47=""),AND(P48="",Q48=""),AND(Q47="X",Q48="X"),OR(Q47="M",Q48="M")),"",SUM(P47,P48))</f>
        <v/>
      </c>
      <c r="Q49" s="24" t="str">
        <f>IF(AND(AND(Q47="X",Q48="X"),SUM(P47,P48)=0,ISNUMBER(P49)),"",IF(OR(Q47="M",Q48="M"),"M",IF(AND(Q47=Q48,OR(Q47="X",Q47="W",Q47="Z")),UPPER(Q47),"")))</f>
        <v/>
      </c>
      <c r="R49" s="25"/>
      <c r="S49" s="31" t="str">
        <f>IF(OR(AND(S47="",T47=""),AND(S48="",T48=""),AND(T47="X",T48="X"),OR(T47="M",T48="M")),"",SUM(S47,S48))</f>
        <v/>
      </c>
      <c r="T49" s="24" t="str">
        <f>IF(AND(AND(T47="X",T48="X"),SUM(S47,S48)=0,ISNUMBER(S49)),"",IF(OR(T47="M",T48="M"),"M",IF(AND(T47=T48,OR(T47="X",T47="W",T47="Z")),UPPER(T47),"")))</f>
        <v/>
      </c>
      <c r="U49" s="25"/>
      <c r="V49" s="31" t="str">
        <f>IF(OR(AND(V47="",W47=""),AND(V48="",W48=""),AND(W47="X",W48="X"),OR(W47="M",W48="M")),"",SUM(V47,V48))</f>
        <v/>
      </c>
      <c r="W49" s="24" t="str">
        <f>IF(AND(AND(W47="X",W48="X"),SUM(V47,V48)=0,ISNUMBER(V49)),"",IF(OR(W47="M",W48="M"),"M",IF(AND(W47=W48,OR(W47="X",W47="W",W47="Z")),UPPER(W47),"")))</f>
        <v/>
      </c>
      <c r="X49" s="25"/>
      <c r="Y49" s="31" t="str">
        <f>IF(OR(AND(Y47="",Z47=""),AND(Y48="",Z48=""),AND(Z47="X",Z48="X"),OR(Z47="M",Z48="M")),"",SUM(Y47,Y48))</f>
        <v/>
      </c>
      <c r="Z49" s="24" t="str">
        <f>IF(AND(AND(Z47="X",Z48="X"),SUM(Y47,Y48)=0,ISNUMBER(Y49)),"",IF(OR(Z47="M",Z48="M"),"M",IF(AND(Z47=Z48,OR(Z47="X",Z47="W",Z47="Z")),UPPER(Z47),"")))</f>
        <v/>
      </c>
      <c r="AA49" s="25"/>
      <c r="AB49" s="31" t="str">
        <f>IF(OR(AND(AB47="",AC47=""),AND(AB48="",AC48=""),AND(AC47="X",AC48="X"),OR(AC47="M",AC48="M")),"",SUM(AB47,AB48))</f>
        <v/>
      </c>
      <c r="AC49" s="24" t="str">
        <f>IF(AND(AND(AC47="X",AC48="X"),SUM(AB47,AB48)=0,ISNUMBER(AB49)),"",IF(OR(AC47="M",AC48="M"),"M",IF(AND(AC47=AC48,OR(AC47="X",AC47="W",AC47="Z")),UPPER(AC47),"")))</f>
        <v/>
      </c>
      <c r="AD49" s="25"/>
      <c r="AE49" s="31" t="str">
        <f>IF(OR(AND(AE47="",AF47=""),AND(AE48="",AF48=""),AND(AF47="X",AF48="X"),OR(AF47="M",AF48="M")),"",SUM(AE47,AE48))</f>
        <v/>
      </c>
      <c r="AF49" s="24" t="str">
        <f>IF(AND(AND(AF47="X",AF48="X"),SUM(AE47,AE48)=0,ISNUMBER(AE49)),"",IF(OR(AF47="M",AF48="M"),"M",IF(AND(AF47=AF48,OR(AF47="X",AF47="W",AF47="Z")),UPPER(AF47),"")))</f>
        <v/>
      </c>
      <c r="AG49" s="25"/>
      <c r="AH49" s="31" t="str">
        <f>IF(OR(AND(AH47="",AI47=""),AND(AH48="",AI48=""),AND(AI47="X",AI48="X"),OR(AI47="M",AI48="M")),"",SUM(AH47,AH48))</f>
        <v/>
      </c>
      <c r="AI49" s="24" t="str">
        <f>IF(AND(AND(AI47="X",AI48="X"),SUM(AH47,AH48)=0,ISNUMBER(AH49)),"",IF(OR(AI47="M",AI48="M"),"M",IF(AND(AI47=AI48,OR(AI47="X",AI47="W",AI47="Z")),UPPER(AI47),"")))</f>
        <v/>
      </c>
      <c r="AJ49" s="25"/>
      <c r="AK49" s="31" t="str">
        <f>IF(OR(AND(AK47="",AL47=""),AND(AK48="",AL48=""),AND(AL47="X",AL48="X"),OR(AL47="M",AL48="M")),"",SUM(AK47,AK48))</f>
        <v/>
      </c>
      <c r="AL49" s="24" t="str">
        <f>IF(AND(AND(AL47="X",AL48="X"),SUM(AK47,AK48)=0,ISNUMBER(AK49)),"",IF(OR(AL47="M",AL48="M"),"M",IF(AND(AL47=AL48,OR(AL47="X",AL47="W",AL47="Z")),UPPER(AL47),"")))</f>
        <v/>
      </c>
      <c r="AM49" s="25"/>
      <c r="AN49" s="31" t="str">
        <f>IF(OR(AND(AN47="",AO47=""),AND(AN48="",AO48=""),AND(AO47="X",AO48="X"),OR(AO47="M",AO48="M")),"",SUM(AN47,AN48))</f>
        <v/>
      </c>
      <c r="AO49" s="24" t="str">
        <f>IF(AND(AND(AO47="X",AO48="X"),SUM(AN47,AN48)=0,ISNUMBER(AN49)),"",IF(OR(AO47="M",AO48="M"),"M",IF(AND(AO47=AO48,OR(AO47="X",AO47="W",AO47="Z")),UPPER(AO47),"")))</f>
        <v/>
      </c>
      <c r="AP49" s="25"/>
      <c r="AQ49" s="192"/>
      <c r="BI49" s="4"/>
      <c r="BJ49" s="4"/>
      <c r="BK49" s="4"/>
      <c r="BL49" s="4"/>
      <c r="BM49" s="4"/>
      <c r="BN49" s="4"/>
      <c r="BO49" s="4"/>
      <c r="BP49" s="4"/>
      <c r="BQ49" s="4"/>
      <c r="BR49" s="4"/>
      <c r="BS49" s="4"/>
      <c r="BT49" s="4"/>
      <c r="BU49" s="4"/>
      <c r="BV49" s="4"/>
      <c r="BW49" s="4"/>
    </row>
    <row r="50" spans="1:75" ht="21" customHeight="1" x14ac:dyDescent="0.25">
      <c r="A50" s="207"/>
      <c r="B50" s="207"/>
      <c r="C50" s="208"/>
      <c r="D50" s="195" t="s">
        <v>2473</v>
      </c>
      <c r="E50" s="190" t="s">
        <v>26</v>
      </c>
      <c r="F50" s="191" t="s">
        <v>97</v>
      </c>
      <c r="G50" s="191" t="s">
        <v>101</v>
      </c>
      <c r="H50" s="191" t="s">
        <v>2</v>
      </c>
      <c r="I50" s="37"/>
      <c r="J50" s="30"/>
      <c r="K50" s="22"/>
      <c r="L50" s="23"/>
      <c r="M50" s="30"/>
      <c r="N50" s="22"/>
      <c r="O50" s="23"/>
      <c r="P50" s="30"/>
      <c r="Q50" s="22"/>
      <c r="R50" s="23"/>
      <c r="S50" s="30"/>
      <c r="T50" s="22"/>
      <c r="U50" s="23"/>
      <c r="V50" s="30"/>
      <c r="W50" s="22"/>
      <c r="X50" s="23"/>
      <c r="Y50" s="31" t="str">
        <f>IF(OR(EXACT(S50,T50),EXACT(V50,W50),AND(T50="X",W50="X"),OR(T50="M",W50="M")),"",SUM(S50,V50))</f>
        <v/>
      </c>
      <c r="Z50" s="24" t="str">
        <f>IF(AND(AND(T50="X",W50="X"),SUM(S50,V50)=0,ISNUMBER(Y50)),"",IF(OR(T50="M",W50="M"),"M",IF(AND(T50=W50,OR(T50="X",T50="W",T50="Z")),UPPER(T50),"")))</f>
        <v/>
      </c>
      <c r="AA50" s="25"/>
      <c r="AB50" s="30"/>
      <c r="AC50" s="22"/>
      <c r="AD50" s="23"/>
      <c r="AE50" s="30"/>
      <c r="AF50" s="22"/>
      <c r="AG50" s="23"/>
      <c r="AH50" s="30"/>
      <c r="AI50" s="22"/>
      <c r="AJ50" s="23"/>
      <c r="AK50" s="31" t="str">
        <f>IF(OR(EXACT(J50,K50),EXACT(M50,N50),EXACT(P50,Q50),EXACT(Y50,Z50),EXACT(AB50,AC50),EXACT(AE50,AF50),EXACT(AH50,AI50),AND(K50=N50,K50=Q50,K50=Z50,K50=AC50,K50=AF50,K50=AI50,K50="X"),OR(K50="M",N50="M",Q50="M",Z50="M",AC50="M",AF50="M",AI50="M")),"",SUM(J50,M50,P50,Y50,AB50,AE50,AH50))</f>
        <v/>
      </c>
      <c r="AL50" s="1" t="str">
        <f xml:space="preserve"> IF(AND(AND(K50="X",N50="X",Q50="X",Z50="X",AC50="X",AF50="X",AI50="X"),SUM(J50,M50,P50,Y50,AB50,AE50,AH50)=0,ISNUMBER(AK50)),"",IF(OR(K50="M",N50="M",Q50="M",Z50="M",AC50="M",AF50="M",AI50="M"),"M",IF(AND(K50=N50,K50=Q50,K50=Z50,K50=AC50,K50=AF50,K50=AI50,OR(K50="W",K50="Z",K50="X")),UPPER(K50),"")))</f>
        <v/>
      </c>
      <c r="AM50" s="25"/>
      <c r="AN50" s="30"/>
      <c r="AO50" s="22"/>
      <c r="AP50" s="23"/>
      <c r="AQ50" s="209"/>
      <c r="BI50" s="4"/>
      <c r="BJ50" s="4"/>
      <c r="BK50" s="4"/>
      <c r="BL50" s="4"/>
      <c r="BM50" s="4"/>
      <c r="BN50" s="4"/>
      <c r="BO50" s="4"/>
      <c r="BP50" s="4"/>
      <c r="BQ50" s="4"/>
      <c r="BR50" s="4"/>
      <c r="BS50" s="4"/>
      <c r="BT50" s="4"/>
      <c r="BU50" s="4"/>
      <c r="BV50" s="4"/>
      <c r="BW50" s="4"/>
    </row>
    <row r="51" spans="1:75" x14ac:dyDescent="0.25">
      <c r="A51" s="201"/>
      <c r="B51" s="201"/>
      <c r="C51" s="202"/>
      <c r="D51" s="329" t="s">
        <v>2478</v>
      </c>
      <c r="E51" s="329"/>
      <c r="F51" s="191"/>
      <c r="G51" s="191"/>
      <c r="H51" s="191"/>
      <c r="I51" s="37"/>
      <c r="J51" s="65"/>
      <c r="K51" s="65"/>
      <c r="L51" s="65"/>
      <c r="M51" s="65"/>
      <c r="N51" s="65"/>
      <c r="O51" s="65"/>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4"/>
      <c r="BI51" s="4"/>
      <c r="BJ51" s="4"/>
      <c r="BK51" s="4"/>
      <c r="BL51" s="4"/>
      <c r="BM51" s="4"/>
      <c r="BN51" s="4"/>
      <c r="BO51" s="4"/>
      <c r="BP51" s="4"/>
      <c r="BQ51" s="4"/>
      <c r="BR51" s="4"/>
      <c r="BS51" s="4"/>
      <c r="BT51" s="4"/>
      <c r="BU51" s="4"/>
      <c r="BV51" s="4"/>
      <c r="BW51" s="4"/>
    </row>
    <row r="52" spans="1:75" ht="21" customHeight="1" x14ac:dyDescent="0.25">
      <c r="A52" s="188"/>
      <c r="B52" s="188"/>
      <c r="C52" s="164"/>
      <c r="D52" s="189" t="s">
        <v>2479</v>
      </c>
      <c r="E52" s="190" t="s">
        <v>27</v>
      </c>
      <c r="F52" s="191" t="s">
        <v>97</v>
      </c>
      <c r="G52" s="191" t="s">
        <v>99</v>
      </c>
      <c r="H52" s="191" t="s">
        <v>94</v>
      </c>
      <c r="I52" s="37">
        <v>50</v>
      </c>
      <c r="J52" s="30"/>
      <c r="K52" s="22"/>
      <c r="L52" s="23"/>
      <c r="M52" s="30"/>
      <c r="N52" s="22"/>
      <c r="O52" s="23"/>
      <c r="P52" s="30"/>
      <c r="Q52" s="22"/>
      <c r="R52" s="23"/>
      <c r="S52" s="30"/>
      <c r="T52" s="22"/>
      <c r="U52" s="23"/>
      <c r="V52" s="30"/>
      <c r="W52" s="22"/>
      <c r="X52" s="23"/>
      <c r="Y52" s="31" t="str">
        <f>IF(OR(EXACT(S52,T52),EXACT(V52,W52),AND(T52="X",W52="X"),OR(T52="M",W52="M")),"",SUM(S52,V52))</f>
        <v/>
      </c>
      <c r="Z52" s="24" t="str">
        <f>IF(AND(AND(T52="X",W52="X"),SUM(S52,V52)=0,ISNUMBER(Y52)),"",IF(OR(T52="M",W52="M"),"M",IF(AND(T52=W52,OR(T52="X",T52="W",T52="Z")),UPPER(T52),"")))</f>
        <v/>
      </c>
      <c r="AA52" s="25"/>
      <c r="AB52" s="30"/>
      <c r="AC52" s="22"/>
      <c r="AD52" s="23"/>
      <c r="AE52" s="30"/>
      <c r="AF52" s="22"/>
      <c r="AG52" s="23"/>
      <c r="AH52" s="30"/>
      <c r="AI52" s="22"/>
      <c r="AJ52" s="23"/>
      <c r="AK52" s="31" t="str">
        <f>IF(OR(EXACT(J52,K52),EXACT(M52,N52),EXACT(P52,Q52),EXACT(Y52,Z52),EXACT(AB52,AC52),EXACT(AE52,AF52),EXACT(AH52,AI52),AND(K52=N52,K52=Q52,K52=Z52,K52=AC52,K52=AF52,K52=AI52,K52="X"),OR(K52="M",N52="M",Q52="M",Z52="M",AC52="M",AF52="M",AI52="M")),"",SUM(J52,M52,P52,Y52,AB52,AE52,AH52))</f>
        <v/>
      </c>
      <c r="AL52" s="1" t="str">
        <f xml:space="preserve"> IF(AND(AND(K52="X",N52="X",Q52="X",Z52="X",AC52="X",AF52="X",AI52="X"),SUM(J52,M52,P52,Y52,AB52,AE52,AH52)=0,ISNUMBER(AK52)),"",IF(OR(K52="M",N52="M",Q52="M",Z52="M",AC52="M",AF52="M",AI52="M"),"M",IF(AND(K52=N52,K52=Q52,K52=Z52,K52=AC52,K52=AF52,K52=AI52,OR(K52="W",K52="Z",K52="X")),UPPER(K52),"")))</f>
        <v/>
      </c>
      <c r="AM52" s="25"/>
      <c r="AN52" s="30"/>
      <c r="AO52" s="22"/>
      <c r="AP52" s="23"/>
      <c r="AQ52" s="192"/>
      <c r="BI52" s="4"/>
      <c r="BJ52" s="4"/>
      <c r="BK52" s="4"/>
      <c r="BL52" s="4"/>
      <c r="BM52" s="4"/>
      <c r="BN52" s="4"/>
      <c r="BO52" s="4"/>
      <c r="BP52" s="4"/>
      <c r="BQ52" s="4"/>
      <c r="BR52" s="4"/>
      <c r="BS52" s="4"/>
      <c r="BT52" s="4"/>
      <c r="BU52" s="4"/>
      <c r="BV52" s="4"/>
      <c r="BW52" s="4"/>
    </row>
    <row r="53" spans="1:75" ht="21" customHeight="1" x14ac:dyDescent="0.25">
      <c r="A53" s="188"/>
      <c r="B53" s="188"/>
      <c r="C53" s="164"/>
      <c r="D53" s="189" t="s">
        <v>2480</v>
      </c>
      <c r="E53" s="190" t="s">
        <v>29</v>
      </c>
      <c r="F53" s="191" t="s">
        <v>97</v>
      </c>
      <c r="G53" s="191" t="s">
        <v>465</v>
      </c>
      <c r="H53" s="191" t="s">
        <v>445</v>
      </c>
      <c r="I53" s="37">
        <v>51</v>
      </c>
      <c r="J53" s="30"/>
      <c r="K53" s="22"/>
      <c r="L53" s="23"/>
      <c r="M53" s="30"/>
      <c r="N53" s="22"/>
      <c r="O53" s="23"/>
      <c r="P53" s="30"/>
      <c r="Q53" s="22"/>
      <c r="R53" s="23"/>
      <c r="S53" s="30"/>
      <c r="T53" s="22"/>
      <c r="U53" s="23"/>
      <c r="V53" s="30"/>
      <c r="W53" s="22"/>
      <c r="X53" s="23"/>
      <c r="Y53" s="31" t="str">
        <f>IF(OR(EXACT(S53,T53),EXACT(V53,W53),AND(T53="X",W53="X"),OR(T53="M",W53="M")),"",SUM(S53,V53))</f>
        <v/>
      </c>
      <c r="Z53" s="24" t="str">
        <f>IF(AND(AND(T53="X",W53="X"),SUM(S53,V53)=0,ISNUMBER(Y53)),"",IF(OR(T53="M",W53="M"),"M",IF(AND(T53=W53,OR(T53="X",T53="W",T53="Z")),UPPER(T53),"")))</f>
        <v/>
      </c>
      <c r="AA53" s="25"/>
      <c r="AB53" s="30"/>
      <c r="AC53" s="22"/>
      <c r="AD53" s="23"/>
      <c r="AE53" s="30"/>
      <c r="AF53" s="22"/>
      <c r="AG53" s="23"/>
      <c r="AH53" s="30"/>
      <c r="AI53" s="22"/>
      <c r="AJ53" s="23"/>
      <c r="AK53" s="31" t="str">
        <f>IF(OR(EXACT(J53,K53),EXACT(M53,N53),EXACT(P53,Q53),EXACT(Y53,Z53),EXACT(AB53,AC53),EXACT(AE53,AF53),EXACT(AH53,AI53),AND(K53=N53,K53=Q53,K53=Z53,K53=AC53,K53=AF53,K53=AI53,K53="X"),OR(K53="M",N53="M",Q53="M",Z53="M",AC53="M",AF53="M",AI53="M")),"",SUM(J53,M53,P53,Y53,AB53,AE53,AH53))</f>
        <v/>
      </c>
      <c r="AL53" s="1" t="str">
        <f xml:space="preserve"> IF(AND(AND(K53="X",N53="X",Q53="X",Z53="X",AC53="X",AF53="X",AI53="X"),SUM(J53,M53,P53,Y53,AB53,AE53,AH53)=0,ISNUMBER(AK53)),"",IF(OR(K53="M",N53="M",Q53="M",Z53="M",AC53="M",AF53="M",AI53="M"),"M",IF(AND(K53=N53,K53=Q53,K53=Z53,K53=AC53,K53=AF53,K53=AI53,OR(K53="W",K53="Z",K53="X")),UPPER(K53),"")))</f>
        <v/>
      </c>
      <c r="AM53" s="25"/>
      <c r="AN53" s="30"/>
      <c r="AO53" s="22"/>
      <c r="AP53" s="23"/>
      <c r="AQ53" s="192"/>
      <c r="BI53" s="4"/>
      <c r="BJ53" s="4"/>
      <c r="BK53" s="4"/>
      <c r="BL53" s="4"/>
      <c r="BM53" s="4"/>
      <c r="BN53" s="4"/>
      <c r="BO53" s="4"/>
      <c r="BP53" s="4"/>
      <c r="BQ53" s="4"/>
      <c r="BR53" s="4"/>
      <c r="BS53" s="4"/>
      <c r="BT53" s="4"/>
      <c r="BU53" s="4"/>
      <c r="BV53" s="4"/>
      <c r="BW53" s="4"/>
    </row>
    <row r="54" spans="1:75" ht="21" customHeight="1" x14ac:dyDescent="0.25">
      <c r="A54" s="188"/>
      <c r="B54" s="188"/>
      <c r="C54" s="164"/>
      <c r="D54" s="193" t="s">
        <v>2481</v>
      </c>
      <c r="E54" s="194" t="s">
        <v>28</v>
      </c>
      <c r="F54" s="191" t="s">
        <v>97</v>
      </c>
      <c r="G54" s="191" t="s">
        <v>444</v>
      </c>
      <c r="H54" s="191" t="s">
        <v>451</v>
      </c>
      <c r="I54" s="37" t="s">
        <v>475</v>
      </c>
      <c r="J54" s="31" t="str">
        <f>IF(OR(AND(J52="",K52=""),AND(J53="",K53=""),AND(K52="X",K53="X"),OR(K52="M",K53="M")),"",SUM(J52,J53))</f>
        <v/>
      </c>
      <c r="K54" s="24" t="str">
        <f>IF(AND(AND(K52="X",K53="X"),SUM(J52,J53)=0,ISNUMBER(J54)),"",IF(OR(K52="M",K53="M"),"M",IF(AND(K52=K53,OR(K52="X",K52="W",K52="Z")),UPPER(K52),"")))</f>
        <v/>
      </c>
      <c r="L54" s="25"/>
      <c r="M54" s="31" t="str">
        <f>IF(OR(AND(M52="",N52=""),AND(M53="",N53=""),AND(N52="X",N53="X"),OR(N52="M",N53="M")),"",SUM(M52,M53))</f>
        <v/>
      </c>
      <c r="N54" s="24" t="str">
        <f>IF(AND(AND(N52="X",N53="X"),SUM(M52,M53)=0,ISNUMBER(M54)),"",IF(OR(N52="M",N53="M"),"M",IF(AND(N52=N53,OR(N52="X",N52="W",N52="Z")),UPPER(N52),"")))</f>
        <v/>
      </c>
      <c r="O54" s="25"/>
      <c r="P54" s="31" t="str">
        <f>IF(OR(AND(P52="",Q52=""),AND(P53="",Q53=""),AND(Q52="X",Q53="X"),OR(Q52="M",Q53="M")),"",SUM(P52,P53))</f>
        <v/>
      </c>
      <c r="Q54" s="24" t="str">
        <f>IF(AND(AND(Q52="X",Q53="X"),SUM(P52,P53)=0,ISNUMBER(P54)),"",IF(OR(Q52="M",Q53="M"),"M",IF(AND(Q52=Q53,OR(Q52="X",Q52="W",Q52="Z")),UPPER(Q52),"")))</f>
        <v/>
      </c>
      <c r="R54" s="25"/>
      <c r="S54" s="31" t="str">
        <f>IF(OR(AND(S52="",T52=""),AND(S53="",T53=""),AND(T52="X",T53="X"),OR(T52="M",T53="M")),"",SUM(S52,S53))</f>
        <v/>
      </c>
      <c r="T54" s="24" t="str">
        <f>IF(AND(AND(T52="X",T53="X"),SUM(S52,S53)=0,ISNUMBER(S54)),"",IF(OR(T52="M",T53="M"),"M",IF(AND(T52=T53,OR(T52="X",T52="W",T52="Z")),UPPER(T52),"")))</f>
        <v/>
      </c>
      <c r="U54" s="25"/>
      <c r="V54" s="31" t="str">
        <f>IF(OR(AND(V52="",W52=""),AND(V53="",W53=""),AND(W52="X",W53="X"),OR(W52="M",W53="M")),"",SUM(V52,V53))</f>
        <v/>
      </c>
      <c r="W54" s="24" t="str">
        <f>IF(AND(AND(W52="X",W53="X"),SUM(V52,V53)=0,ISNUMBER(V54)),"",IF(OR(W52="M",W53="M"),"M",IF(AND(W52=W53,OR(W52="X",W52="W",W52="Z")),UPPER(W52),"")))</f>
        <v/>
      </c>
      <c r="X54" s="25"/>
      <c r="Y54" s="31" t="str">
        <f>IF(OR(AND(Y52="",Z52=""),AND(Y53="",Z53=""),AND(Z52="X",Z53="X"),OR(Z52="M",Z53="M")),"",SUM(Y52,Y53))</f>
        <v/>
      </c>
      <c r="Z54" s="24" t="str">
        <f>IF(AND(AND(Z52="X",Z53="X"),SUM(Y52,Y53)=0,ISNUMBER(Y54)),"",IF(OR(Z52="M",Z53="M"),"M",IF(AND(Z52=Z53,OR(Z52="X",Z52="W",Z52="Z")),UPPER(Z52),"")))</f>
        <v/>
      </c>
      <c r="AA54" s="25"/>
      <c r="AB54" s="31" t="str">
        <f>IF(OR(AND(AB52="",AC52=""),AND(AB53="",AC53=""),AND(AC52="X",AC53="X"),OR(AC52="M",AC53="M")),"",SUM(AB52,AB53))</f>
        <v/>
      </c>
      <c r="AC54" s="24" t="str">
        <f>IF(AND(AND(AC52="X",AC53="X"),SUM(AB52,AB53)=0,ISNUMBER(AB54)),"",IF(OR(AC52="M",AC53="M"),"M",IF(AND(AC52=AC53,OR(AC52="X",AC52="W",AC52="Z")),UPPER(AC52),"")))</f>
        <v/>
      </c>
      <c r="AD54" s="25"/>
      <c r="AE54" s="31" t="str">
        <f>IF(OR(AND(AE52="",AF52=""),AND(AE53="",AF53=""),AND(AF52="X",AF53="X"),OR(AF52="M",AF53="M")),"",SUM(AE52,AE53))</f>
        <v/>
      </c>
      <c r="AF54" s="24" t="str">
        <f>IF(AND(AND(AF52="X",AF53="X"),SUM(AE52,AE53)=0,ISNUMBER(AE54)),"",IF(OR(AF52="M",AF53="M"),"M",IF(AND(AF52=AF53,OR(AF52="X",AF52="W",AF52="Z")),UPPER(AF52),"")))</f>
        <v/>
      </c>
      <c r="AG54" s="25"/>
      <c r="AH54" s="31" t="str">
        <f>IF(OR(AND(AH52="",AI52=""),AND(AH53="",AI53=""),AND(AI52="X",AI53="X"),OR(AI52="M",AI53="M")),"",SUM(AH52,AH53))</f>
        <v/>
      </c>
      <c r="AI54" s="24" t="str">
        <f>IF(AND(AND(AI52="X",AI53="X"),SUM(AH52,AH53)=0,ISNUMBER(AH54)),"",IF(OR(AI52="M",AI53="M"),"M",IF(AND(AI52=AI53,OR(AI52="X",AI52="W",AI52="Z")),UPPER(AI52),"")))</f>
        <v/>
      </c>
      <c r="AJ54" s="25"/>
      <c r="AK54" s="31" t="str">
        <f>IF(OR(AND(AK52="",AL52=""),AND(AK53="",AL53=""),AND(AL52="X",AL53="X"),OR(AL52="M",AL53="M")),"",SUM(AK52,AK53))</f>
        <v/>
      </c>
      <c r="AL54" s="24" t="str">
        <f>IF(AND(AND(AL52="X",AL53="X"),SUM(AK52,AK53)=0,ISNUMBER(AK54)),"",IF(OR(AL52="M",AL53="M"),"M",IF(AND(AL52=AL53,OR(AL52="X",AL52="W",AL52="Z")),UPPER(AL52),"")))</f>
        <v/>
      </c>
      <c r="AM54" s="25"/>
      <c r="AN54" s="31" t="str">
        <f>IF(OR(AND(AN52="",AO52=""),AND(AN53="",AO53=""),AND(AO52="X",AO53="X"),OR(AO52="M",AO53="M")),"",SUM(AN52,AN53))</f>
        <v/>
      </c>
      <c r="AO54" s="24" t="str">
        <f>IF(AND(AND(AO52="X",AO53="X"),SUM(AN52,AN53)=0,ISNUMBER(AN54)),"",IF(OR(AO52="M",AO53="M"),"M",IF(AND(AO52=AO53,OR(AO52="X",AO52="W",AO52="Z")),UPPER(AO52),"")))</f>
        <v/>
      </c>
      <c r="AP54" s="25"/>
      <c r="AQ54" s="192"/>
      <c r="BI54" s="4"/>
      <c r="BJ54" s="4"/>
      <c r="BK54" s="4"/>
      <c r="BL54" s="4"/>
      <c r="BM54" s="4"/>
      <c r="BN54" s="4"/>
      <c r="BO54" s="4"/>
      <c r="BP54" s="4"/>
      <c r="BQ54" s="4"/>
      <c r="BR54" s="4"/>
      <c r="BS54" s="4"/>
      <c r="BT54" s="4"/>
      <c r="BU54" s="4"/>
      <c r="BV54" s="4"/>
      <c r="BW54" s="4"/>
    </row>
    <row r="55" spans="1:75" x14ac:dyDescent="0.25">
      <c r="A55" s="201"/>
      <c r="B55" s="201"/>
      <c r="C55" s="202"/>
      <c r="D55" s="328" t="s">
        <v>2486</v>
      </c>
      <c r="E55" s="328"/>
      <c r="F55" s="191"/>
      <c r="G55" s="191"/>
      <c r="H55" s="191"/>
      <c r="I55" s="37"/>
      <c r="J55" s="65"/>
      <c r="K55" s="65"/>
      <c r="L55" s="65"/>
      <c r="M55" s="65"/>
      <c r="N55" s="65"/>
      <c r="O55" s="65"/>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4"/>
      <c r="BI55" s="4"/>
      <c r="BJ55" s="4"/>
      <c r="BK55" s="4"/>
      <c r="BL55" s="4"/>
      <c r="BM55" s="4"/>
      <c r="BN55" s="4"/>
      <c r="BO55" s="4"/>
      <c r="BP55" s="4"/>
      <c r="BQ55" s="4"/>
      <c r="BR55" s="4"/>
      <c r="BS55" s="4"/>
      <c r="BT55" s="4"/>
      <c r="BU55" s="4"/>
      <c r="BV55" s="4"/>
      <c r="BW55" s="4"/>
    </row>
    <row r="56" spans="1:75" ht="21" customHeight="1" x14ac:dyDescent="0.25">
      <c r="A56" s="188"/>
      <c r="B56" s="188"/>
      <c r="C56" s="164"/>
      <c r="D56" s="193" t="s">
        <v>2486</v>
      </c>
      <c r="E56" s="194" t="s">
        <v>30</v>
      </c>
      <c r="F56" s="191" t="s">
        <v>97</v>
      </c>
      <c r="G56" s="191" t="s">
        <v>0</v>
      </c>
      <c r="H56" s="191" t="s">
        <v>0</v>
      </c>
      <c r="I56" s="37" t="s">
        <v>476</v>
      </c>
      <c r="J56" s="31" t="str">
        <f>IF(OR(AND(J49="",K49=""),AND(J54="",K54=""),AND(K49="X",K54="X"),OR(K49="M",K54="M")),"",SUM(J49,J54))</f>
        <v/>
      </c>
      <c r="K56" s="24" t="str">
        <f>IF(AND(AND(K49="X",K54="X"),SUM(J49,J54)=0,ISNUMBER(J56)),"",IF(OR(K49="M",K54="M"),"M",IF(AND(K49=K54,OR(K49="X",K49="W",K49="Z")),UPPER(K49),"")))</f>
        <v/>
      </c>
      <c r="L56" s="25"/>
      <c r="M56" s="31" t="str">
        <f>IF(OR(AND(M49="",N49=""),AND(M54="",N54=""),AND(N49="X",N54="X"),OR(N49="M",N54="M")),"",SUM(M49,M54))</f>
        <v/>
      </c>
      <c r="N56" s="24" t="str">
        <f>IF(AND(AND(N49="X",N54="X"),SUM(M49,M54)=0,ISNUMBER(M56)),"",IF(OR(N49="M",N54="M"),"M",IF(AND(N49=N54,OR(N49="X",N49="W",N49="Z")),UPPER(N49),"")))</f>
        <v/>
      </c>
      <c r="O56" s="25"/>
      <c r="P56" s="31" t="str">
        <f>IF(OR(AND(P49="",Q49=""),AND(P54="",Q54=""),AND(Q49="X",Q54="X"),OR(Q49="M",Q54="M")),"",SUM(P49,P54))</f>
        <v/>
      </c>
      <c r="Q56" s="24" t="str">
        <f>IF(AND(AND(Q49="X",Q54="X"),SUM(P49,P54)=0,ISNUMBER(P56)),"",IF(OR(Q49="M",Q54="M"),"M",IF(AND(Q49=Q54,OR(Q49="X",Q49="W",Q49="Z")),UPPER(Q49),"")))</f>
        <v/>
      </c>
      <c r="R56" s="25"/>
      <c r="S56" s="31" t="str">
        <f>IF(OR(AND(S49="",T49=""),AND(S54="",T54=""),AND(T49="X",T54="X"),OR(T49="M",T54="M")),"",SUM(S49,S54))</f>
        <v/>
      </c>
      <c r="T56" s="24" t="str">
        <f>IF(AND(AND(T49="X",T54="X"),SUM(S49,S54)=0,ISNUMBER(S56)),"",IF(OR(T49="M",T54="M"),"M",IF(AND(T49=T54,OR(T49="X",T49="W",T49="Z")),UPPER(T49),"")))</f>
        <v/>
      </c>
      <c r="U56" s="25"/>
      <c r="V56" s="31" t="str">
        <f>IF(OR(AND(V49="",W49=""),AND(V54="",W54=""),AND(W49="X",W54="X"),OR(W49="M",W54="M")),"",SUM(V49,V54))</f>
        <v/>
      </c>
      <c r="W56" s="24" t="str">
        <f>IF(AND(AND(W49="X",W54="X"),SUM(V49,V54)=0,ISNUMBER(V56)),"",IF(OR(W49="M",W54="M"),"M",IF(AND(W49=W54,OR(W49="X",W49="W",W49="Z")),UPPER(W49),"")))</f>
        <v/>
      </c>
      <c r="X56" s="25"/>
      <c r="Y56" s="31" t="str">
        <f>IF(OR(AND(Y49="",Z49=""),AND(Y54="",Z54=""),AND(Z49="X",Z54="X"),OR(Z49="M",Z54="M")),"",SUM(Y49,Y54))</f>
        <v/>
      </c>
      <c r="Z56" s="24" t="str">
        <f>IF(AND(AND(Z49="X",Z54="X"),SUM(Y49,Y54)=0,ISNUMBER(Y56)),"",IF(OR(Z49="M",Z54="M"),"M",IF(AND(Z49=Z54,OR(Z49="X",Z49="W",Z49="Z")),UPPER(Z49),"")))</f>
        <v/>
      </c>
      <c r="AA56" s="25"/>
      <c r="AB56" s="31" t="str">
        <f>IF(OR(AND(AB49="",AC49=""),AND(AB54="",AC54=""),AND(AC49="X",AC54="X"),OR(AC49="M",AC54="M")),"",SUM(AB49,AB54))</f>
        <v/>
      </c>
      <c r="AC56" s="24" t="str">
        <f>IF(AND(AND(AC49="X",AC54="X"),SUM(AB49,AB54)=0,ISNUMBER(AB56)),"",IF(OR(AC49="M",AC54="M"),"M",IF(AND(AC49=AC54,OR(AC49="X",AC49="W",AC49="Z")),UPPER(AC49),"")))</f>
        <v/>
      </c>
      <c r="AD56" s="25"/>
      <c r="AE56" s="31" t="str">
        <f>IF(OR(AND(AE49="",AF49=""),AND(AE54="",AF54=""),AND(AF49="X",AF54="X"),OR(AF49="M",AF54="M")),"",SUM(AE49,AE54))</f>
        <v/>
      </c>
      <c r="AF56" s="24" t="str">
        <f>IF(AND(AND(AF49="X",AF54="X"),SUM(AE49,AE54)=0,ISNUMBER(AE56)),"",IF(OR(AF49="M",AF54="M"),"M",IF(AND(AF49=AF54,OR(AF49="X",AF49="W",AF49="Z")),UPPER(AF49),"")))</f>
        <v/>
      </c>
      <c r="AG56" s="25"/>
      <c r="AH56" s="31" t="str">
        <f>IF(OR(AND(AH49="",AI49=""),AND(AH54="",AI54=""),AND(AI49="X",AI54="X"),OR(AI49="M",AI54="M")),"",SUM(AH49,AH54))</f>
        <v/>
      </c>
      <c r="AI56" s="24" t="str">
        <f>IF(AND(AND(AI49="X",AI54="X"),SUM(AH49,AH54)=0,ISNUMBER(AH56)),"",IF(OR(AI49="M",AI54="M"),"M",IF(AND(AI49=AI54,OR(AI49="X",AI49="W",AI49="Z")),UPPER(AI49),"")))</f>
        <v/>
      </c>
      <c r="AJ56" s="25"/>
      <c r="AK56" s="31" t="str">
        <f>IF(OR(AND(AK49="",AL49=""),AND(AK54="",AL54=""),AND(AL49="X",AL54="X"),OR(AL49="M",AL54="M")),"",SUM(AK49,AK54))</f>
        <v/>
      </c>
      <c r="AL56" s="24" t="str">
        <f>IF(AND(AND(AL49="X",AL54="X"),SUM(AK49,AK54)=0,ISNUMBER(AK56)),"",IF(OR(AL49="M",AL54="M"),"M",IF(AND(AL49=AL54,OR(AL49="X",AL49="W",AL49="Z")),UPPER(AL49),"")))</f>
        <v/>
      </c>
      <c r="AM56" s="25"/>
      <c r="AN56" s="31" t="str">
        <f>IF(OR(AND(AN49="",AO49=""),AND(AN54="",AO54=""),AND(AO49="X",AO54="X"),OR(AO49="M",AO54="M")),"",SUM(AN49,AN54))</f>
        <v/>
      </c>
      <c r="AO56" s="24" t="str">
        <f>IF(AND(AND(AO49="X",AO54="X"),SUM(AN49,AN54)=0,ISNUMBER(AN56)),"",IF(OR(AO49="M",AO54="M"),"M",IF(AND(AO49=AO54,OR(AO49="X",AO49="W",AO49="Z")),UPPER(AO49),"")))</f>
        <v/>
      </c>
      <c r="AP56" s="25"/>
      <c r="AQ56" s="192"/>
      <c r="BI56" s="4"/>
      <c r="BJ56" s="4"/>
      <c r="BK56" s="4"/>
      <c r="BL56" s="4"/>
      <c r="BM56" s="4"/>
      <c r="BN56" s="4"/>
      <c r="BO56" s="4"/>
      <c r="BP56" s="4"/>
      <c r="BQ56" s="4"/>
      <c r="BR56" s="4"/>
      <c r="BS56" s="4"/>
      <c r="BT56" s="4"/>
      <c r="BU56" s="4"/>
      <c r="BV56" s="4"/>
      <c r="BW56" s="4"/>
    </row>
    <row r="57" spans="1:75" ht="15.75" x14ac:dyDescent="0.25">
      <c r="A57" s="201"/>
      <c r="B57" s="201"/>
      <c r="C57" s="202"/>
      <c r="D57" s="214"/>
      <c r="E57" s="206"/>
      <c r="F57" s="191"/>
      <c r="G57" s="191"/>
      <c r="H57" s="191"/>
      <c r="I57" s="37"/>
      <c r="J57" s="65"/>
      <c r="K57" s="65"/>
      <c r="L57" s="65"/>
      <c r="M57" s="65"/>
      <c r="N57" s="65"/>
      <c r="O57" s="65"/>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4"/>
      <c r="BI57" s="4"/>
      <c r="BJ57" s="4"/>
      <c r="BK57" s="4"/>
      <c r="BL57" s="4"/>
      <c r="BM57" s="4"/>
      <c r="BN57" s="4"/>
      <c r="BO57" s="4"/>
      <c r="BP57" s="4"/>
      <c r="BQ57" s="4"/>
      <c r="BR57" s="4"/>
      <c r="BS57" s="4"/>
      <c r="BT57" s="4"/>
      <c r="BU57" s="4"/>
      <c r="BV57" s="4"/>
      <c r="BW57" s="4"/>
    </row>
    <row r="58" spans="1:75" x14ac:dyDescent="0.25">
      <c r="A58" s="201"/>
      <c r="B58" s="201"/>
      <c r="C58" s="202"/>
      <c r="D58" s="335" t="s">
        <v>2487</v>
      </c>
      <c r="E58" s="335"/>
      <c r="F58" s="191"/>
      <c r="G58" s="191"/>
      <c r="H58" s="191"/>
      <c r="I58" s="37"/>
      <c r="J58" s="65"/>
      <c r="K58" s="65"/>
      <c r="L58" s="65"/>
      <c r="M58" s="65"/>
      <c r="N58" s="65"/>
      <c r="O58" s="65"/>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4"/>
      <c r="BI58" s="4"/>
      <c r="BJ58" s="4"/>
      <c r="BK58" s="4"/>
      <c r="BL58" s="4"/>
      <c r="BM58" s="4"/>
      <c r="BN58" s="4"/>
      <c r="BO58" s="4"/>
      <c r="BP58" s="4"/>
      <c r="BQ58" s="4"/>
      <c r="BR58" s="4"/>
      <c r="BS58" s="4"/>
      <c r="BT58" s="4"/>
      <c r="BU58" s="4"/>
      <c r="BV58" s="4"/>
      <c r="BW58" s="4"/>
    </row>
    <row r="59" spans="1:75" x14ac:dyDescent="0.25">
      <c r="A59" s="201"/>
      <c r="B59" s="201"/>
      <c r="C59" s="202"/>
      <c r="D59" s="334" t="s">
        <v>2469</v>
      </c>
      <c r="E59" s="334"/>
      <c r="F59" s="191"/>
      <c r="G59" s="191"/>
      <c r="H59" s="191"/>
      <c r="I59" s="37"/>
      <c r="J59" s="65"/>
      <c r="K59" s="65"/>
      <c r="L59" s="65"/>
      <c r="M59" s="65"/>
      <c r="N59" s="65"/>
      <c r="O59" s="65"/>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4"/>
      <c r="BI59" s="4"/>
      <c r="BJ59" s="4"/>
      <c r="BK59" s="4"/>
      <c r="BL59" s="4"/>
      <c r="BM59" s="4"/>
      <c r="BN59" s="4"/>
      <c r="BO59" s="4"/>
      <c r="BP59" s="4"/>
      <c r="BQ59" s="4"/>
      <c r="BR59" s="4"/>
      <c r="BS59" s="4"/>
      <c r="BT59" s="4"/>
      <c r="BU59" s="4"/>
      <c r="BV59" s="4"/>
      <c r="BW59" s="4"/>
    </row>
    <row r="60" spans="1:75" ht="21" customHeight="1" x14ac:dyDescent="0.25">
      <c r="A60" s="188"/>
      <c r="B60" s="188"/>
      <c r="C60" s="164"/>
      <c r="D60" s="189" t="s">
        <v>2470</v>
      </c>
      <c r="E60" s="190" t="s">
        <v>31</v>
      </c>
      <c r="F60" s="191" t="s">
        <v>98</v>
      </c>
      <c r="G60" s="191" t="s">
        <v>1</v>
      </c>
      <c r="H60" s="191" t="s">
        <v>0</v>
      </c>
      <c r="I60" s="37" t="s">
        <v>477</v>
      </c>
      <c r="J60" s="31" t="str">
        <f>IF(OR(AND(J15="",K15=""),AND(J32="",K32=""),AND(J47="",K47=""),AND(K15=K32,K15=K47,K15="X"),OR(K15="M",K32="M",K47="M")),"",SUM(J15,J32,J47))</f>
        <v/>
      </c>
      <c r="K60" s="24" t="str">
        <f>IF(AND(AND(K15="X",K32="X",K47="X"),SUM(J15,J32,J47)=0,ISNUMBER(J28)),"",IF(OR(K15="M",K32="M",K47="M"),"M",IF(AND(K15=K32,K15=K47,OR(K15="X",K15="W",K15="Z")),UPPER(K15),"")))</f>
        <v/>
      </c>
      <c r="L60" s="25"/>
      <c r="M60" s="31" t="str">
        <f>IF(OR(AND(M15="",N15=""),AND(M32="",N32=""),AND(M47="",N47=""),AND(N15=N32,N15=N47,N15="X"),OR(N15="M",N32="M",N47="M")),"",SUM(M15,M32,M47))</f>
        <v/>
      </c>
      <c r="N60" s="24" t="str">
        <f>IF(AND(AND(N15="X",N32="X",N47="X"),SUM(M15,M32,M47)=0,ISNUMBER(M28)),"",IF(OR(N15="M",N32="M",N47="M"),"M",IF(AND(N15=N32,N15=N47,OR(N15="X",N15="W",N15="Z")),UPPER(N15),"")))</f>
        <v/>
      </c>
      <c r="O60" s="25"/>
      <c r="P60" s="31" t="str">
        <f>IF(OR(AND(P15="",Q15=""),AND(P32="",Q32=""),AND(P47="",Q47=""),AND(Q15=Q32,Q15=Q47,Q15="X"),OR(Q15="M",Q32="M",Q47="M")),"",SUM(P15,P32,P47))</f>
        <v/>
      </c>
      <c r="Q60" s="24" t="str">
        <f>IF(AND(AND(Q15="X",Q32="X",Q47="X"),SUM(P15,P32,P47)=0,ISNUMBER(P28)),"",IF(OR(Q15="M",Q32="M",Q47="M"),"M",IF(AND(Q15=Q32,Q15=Q47,OR(Q15="X",Q15="W",Q15="Z")),UPPER(Q15),"")))</f>
        <v/>
      </c>
      <c r="R60" s="25"/>
      <c r="S60" s="31" t="str">
        <f>IF(OR(AND(S15="",T15=""),AND(S32="",T32=""),AND(S47="",T47=""),AND(T15=T32,T15=T47,T15="X"),OR(T15="M",T32="M",T47="M")),"",SUM(S15,S32,S47))</f>
        <v/>
      </c>
      <c r="T60" s="24" t="str">
        <f>IF(AND(AND(T15="X",T32="X",T47="X"),SUM(S15,S32,S47)=0,ISNUMBER(S28)),"",IF(OR(T15="M",T32="M",T47="M"),"M",IF(AND(T15=T32,T15=T47,OR(T15="X",T15="W",T15="Z")),UPPER(T15),"")))</f>
        <v/>
      </c>
      <c r="U60" s="25"/>
      <c r="V60" s="31" t="str">
        <f>IF(OR(AND(V15="",W15=""),AND(V32="",W32=""),AND(V47="",W47=""),AND(W15=W32,W15=W47,W15="X"),OR(W15="M",W32="M",W47="M")),"",SUM(V15,V32,V47))</f>
        <v/>
      </c>
      <c r="W60" s="24" t="str">
        <f>IF(AND(AND(W15="X",W32="X",W47="X"),SUM(V15,V32,V47)=0,ISNUMBER(V28)),"",IF(OR(W15="M",W32="M",W47="M"),"M",IF(AND(W15=W32,W15=W47,OR(W15="X",W15="W",W15="Z")),UPPER(W15),"")))</f>
        <v/>
      </c>
      <c r="X60" s="25"/>
      <c r="Y60" s="31" t="str">
        <f>IF(OR(AND(Y15="",Z15=""),AND(Y32="",Z32=""),AND(Y47="",Z47=""),AND(Z15=Z32,Z15=Z47,Z15="X"),OR(Z15="M",Z32="M",Z47="M")),"",SUM(Y15,Y32,Y47))</f>
        <v/>
      </c>
      <c r="Z60" s="24" t="str">
        <f>IF(AND(AND(Z15="X",Z32="X",Z47="X"),SUM(Y15,Y32,Y47)=0,ISNUMBER(Y28)),"",IF(OR(Z15="M",Z32="M",Z47="M"),"M",IF(AND(Z15=Z32,Z15=Z47,OR(Z15="X",Z15="W",Z15="Z")),UPPER(Z15),"")))</f>
        <v/>
      </c>
      <c r="AA60" s="25"/>
      <c r="AB60" s="31" t="str">
        <f>IF(OR(AND(AB15="",AC15=""),AND(AB32="",AC32=""),AND(AB47="",AC47=""),AND(AC15=AC32,AC15=AC47,AC15="X"),OR(AC15="M",AC32="M",AC47="M")),"",SUM(AB15,AB32,AB47))</f>
        <v/>
      </c>
      <c r="AC60" s="24" t="str">
        <f>IF(AND(AND(AC15="X",AC32="X",AC47="X"),SUM(AB15,AB32,AB47)=0,ISNUMBER(AB28)),"",IF(OR(AC15="M",AC32="M",AC47="M"),"M",IF(AND(AC15=AC32,AC15=AC47,OR(AC15="X",AC15="W",AC15="Z")),UPPER(AC15),"")))</f>
        <v/>
      </c>
      <c r="AD60" s="25"/>
      <c r="AE60" s="31" t="str">
        <f>IF(OR(AND(AE15="",AF15=""),AND(AE32="",AF32=""),AND(AE47="",AF47=""),AND(AF15=AF32,AF15=AF47,AF15="X"),OR(AF15="M",AF32="M",AF47="M")),"",SUM(AE15,AE32,AE47))</f>
        <v/>
      </c>
      <c r="AF60" s="24" t="str">
        <f>IF(AND(AND(AF15="X",AF32="X",AF47="X"),SUM(AE15,AE32,AE47)=0,ISNUMBER(AE28)),"",IF(OR(AF15="M",AF32="M",AF47="M"),"M",IF(AND(AF15=AF32,AF15=AF47,OR(AF15="X",AF15="W",AF15="Z")),UPPER(AF15),"")))</f>
        <v/>
      </c>
      <c r="AG60" s="25"/>
      <c r="AH60" s="31" t="str">
        <f>IF(OR(AND(AH15="",AI15=""),AND(AH32="",AI32=""),AND(AH47="",AI47=""),AND(AI15=AI32,AI15=AI47,AI15="X"),OR(AI15="M",AI32="M",AI47="M")),"",SUM(AH15,AH32,AH47))</f>
        <v/>
      </c>
      <c r="AI60" s="24" t="str">
        <f>IF(AND(AND(AI15="X",AI32="X",AI47="X"),SUM(AH15,AH32,AH47)=0,ISNUMBER(AH28)),"",IF(OR(AI15="M",AI32="M",AI47="M"),"M",IF(AND(AI15=AI32,AI15=AI47,OR(AI15="X",AI15="W",AI15="Z")),UPPER(AI15),"")))</f>
        <v/>
      </c>
      <c r="AJ60" s="25"/>
      <c r="AK60" s="31" t="str">
        <f>IF(OR(AND(AK15="",AL15=""),AND(AK32="",AL32=""),AND(AK47="",AL47=""),AND(AL15=AL32,AL15=AL47,AL15="X"),OR(AL15="M",AL32="M",AL47="M")),"",SUM(AK15,AK32,AK47))</f>
        <v/>
      </c>
      <c r="AL60" s="24" t="str">
        <f>IF(AND(AND(AL15="X",AL32="X",AL47="X"),SUM(AK15,AK32,AK47)=0,ISNUMBER(AK28)),"",IF(OR(AL15="M",AL32="M",AL47="M"),"M",IF(AND(AL15=AL32,AL15=AL47,OR(AL15="X",AL15="W",AL15="Z")),UPPER(AL15),"")))</f>
        <v/>
      </c>
      <c r="AM60" s="25"/>
      <c r="AN60" s="31" t="str">
        <f>IF(OR(AND(AN15="",AO15=""),AND(AN32="",AO32=""),AND(AN47="",AO47=""),AND(AO15=AO32,AO15=AO47,AO15="X"),OR(AO15="M",AO32="M",AO47="M")),"",SUM(AN15,AN32,AN47))</f>
        <v/>
      </c>
      <c r="AO60" s="24" t="str">
        <f>IF(AND(AND(AO15="X",AO32="X",AO47="X"),SUM(AN15,AN32,AN47)=0,ISNUMBER(AN28)),"",IF(OR(AO15="M",AO32="M",AO47="M"),"M",IF(AND(AO15=AO32,AO15=AO47,OR(AO15="X",AO15="W",AO15="Z")),UPPER(AO15),"")))</f>
        <v/>
      </c>
      <c r="AP60" s="25"/>
      <c r="AQ60" s="192"/>
      <c r="BI60" s="4"/>
      <c r="BJ60" s="4"/>
      <c r="BK60" s="4"/>
      <c r="BL60" s="4"/>
      <c r="BM60" s="4"/>
      <c r="BN60" s="4"/>
      <c r="BO60" s="4"/>
      <c r="BP60" s="4"/>
      <c r="BQ60" s="4"/>
      <c r="BR60" s="4"/>
      <c r="BS60" s="4"/>
      <c r="BT60" s="4"/>
      <c r="BU60" s="4"/>
      <c r="BV60" s="4"/>
      <c r="BW60" s="4"/>
    </row>
    <row r="61" spans="1:75" ht="21" customHeight="1" x14ac:dyDescent="0.25">
      <c r="A61" s="188"/>
      <c r="B61" s="188"/>
      <c r="C61" s="164"/>
      <c r="D61" s="189" t="s">
        <v>2471</v>
      </c>
      <c r="E61" s="190" t="s">
        <v>32</v>
      </c>
      <c r="F61" s="191" t="s">
        <v>98</v>
      </c>
      <c r="G61" s="191" t="s">
        <v>100</v>
      </c>
      <c r="H61" s="191" t="s">
        <v>0</v>
      </c>
      <c r="I61" s="37" t="s">
        <v>478</v>
      </c>
      <c r="J61" s="31" t="str">
        <f>IF(OR(AND(J16="",K16=""),AND(J33="",K33=""),AND(J48="",K48=""),AND(K16=K33,K16=K48,K16="X"),OR(K16="M",K33="M",K48="M")),"",SUM(J16,J33,J48))</f>
        <v/>
      </c>
      <c r="K61" s="24" t="str">
        <f>IF(AND(AND(K16="X",K33="X",K48="X"),SUM(J16,J33,J48)=0,ISNUMBER(J29)),"",IF(OR(K16="M",K33="M",K48="M"),"M",IF(AND(K16=K33,K16=K48,OR(K16="X",K16="W",K16="Z")),UPPER(K16),"")))</f>
        <v/>
      </c>
      <c r="L61" s="25"/>
      <c r="M61" s="31" t="str">
        <f>IF(OR(AND(M16="",N16=""),AND(M33="",N33=""),AND(M48="",N48=""),AND(N16=N33,N16=N48,N16="X"),OR(N16="M",N33="M",N48="M")),"",SUM(M16,M33,M48))</f>
        <v/>
      </c>
      <c r="N61" s="24" t="str">
        <f>IF(AND(AND(N16="X",N33="X",N48="X"),SUM(M16,M33,M48)=0,ISNUMBER(M29)),"",IF(OR(N16="M",N33="M",N48="M"),"M",IF(AND(N16=N33,N16=N48,OR(N16="X",N16="W",N16="Z")),UPPER(N16),"")))</f>
        <v/>
      </c>
      <c r="O61" s="25"/>
      <c r="P61" s="31" t="str">
        <f>IF(OR(AND(P16="",Q16=""),AND(P33="",Q33=""),AND(P48="",Q48=""),AND(Q16=Q33,Q16=Q48,Q16="X"),OR(Q16="M",Q33="M",Q48="M")),"",SUM(P16,P33,P48))</f>
        <v/>
      </c>
      <c r="Q61" s="24" t="str">
        <f>IF(AND(AND(Q16="X",Q33="X",Q48="X"),SUM(P16,P33,P48)=0,ISNUMBER(P29)),"",IF(OR(Q16="M",Q33="M",Q48="M"),"M",IF(AND(Q16=Q33,Q16=Q48,OR(Q16="X",Q16="W",Q16="Z")),UPPER(Q16),"")))</f>
        <v/>
      </c>
      <c r="R61" s="25"/>
      <c r="S61" s="31" t="str">
        <f>IF(OR(AND(S16="",T16=""),AND(S33="",T33=""),AND(S48="",T48=""),AND(T16=T33,T16=T48,T16="X"),OR(T16="M",T33="M",T48="M")),"",SUM(S16,S33,S48))</f>
        <v/>
      </c>
      <c r="T61" s="24" t="str">
        <f>IF(AND(AND(T16="X",T33="X",T48="X"),SUM(S16,S33,S48)=0,ISNUMBER(S29)),"",IF(OR(T16="M",T33="M",T48="M"),"M",IF(AND(T16=T33,T16=T48,OR(T16="X",T16="W",T16="Z")),UPPER(T16),"")))</f>
        <v/>
      </c>
      <c r="U61" s="25"/>
      <c r="V61" s="31" t="str">
        <f>IF(OR(AND(V16="",W16=""),AND(V33="",W33=""),AND(V48="",W48=""),AND(W16=W33,W16=W48,W16="X"),OR(W16="M",W33="M",W48="M")),"",SUM(V16,V33,V48))</f>
        <v/>
      </c>
      <c r="W61" s="24" t="str">
        <f>IF(AND(AND(W16="X",W33="X",W48="X"),SUM(V16,V33,V48)=0,ISNUMBER(V29)),"",IF(OR(W16="M",W33="M",W48="M"),"M",IF(AND(W16=W33,W16=W48,OR(W16="X",W16="W",W16="Z")),UPPER(W16),"")))</f>
        <v/>
      </c>
      <c r="X61" s="25"/>
      <c r="Y61" s="31" t="str">
        <f>IF(OR(AND(Y16="",Z16=""),AND(Y33="",Z33=""),AND(Y48="",Z48=""),AND(Z16=Z33,Z16=Z48,Z16="X"),OR(Z16="M",Z33="M",Z48="M")),"",SUM(Y16,Y33,Y48))</f>
        <v/>
      </c>
      <c r="Z61" s="24" t="str">
        <f>IF(AND(AND(Z16="X",Z33="X",Z48="X"),SUM(Y16,Y33,Y48)=0,ISNUMBER(Y29)),"",IF(OR(Z16="M",Z33="M",Z48="M"),"M",IF(AND(Z16=Z33,Z16=Z48,OR(Z16="X",Z16="W",Z16="Z")),UPPER(Z16),"")))</f>
        <v/>
      </c>
      <c r="AA61" s="25"/>
      <c r="AB61" s="31" t="str">
        <f>IF(OR(AND(AB16="",AC16=""),AND(AB33="",AC33=""),AND(AB48="",AC48=""),AND(AC16=AC33,AC16=AC48,AC16="X"),OR(AC16="M",AC33="M",AC48="M")),"",SUM(AB16,AB33,AB48))</f>
        <v/>
      </c>
      <c r="AC61" s="24" t="str">
        <f>IF(AND(AND(AC16="X",AC33="X",AC48="X"),SUM(AB16,AB33,AB48)=0,ISNUMBER(AB29)),"",IF(OR(AC16="M",AC33="M",AC48="M"),"M",IF(AND(AC16=AC33,AC16=AC48,OR(AC16="X",AC16="W",AC16="Z")),UPPER(AC16),"")))</f>
        <v/>
      </c>
      <c r="AD61" s="25"/>
      <c r="AE61" s="31" t="str">
        <f>IF(OR(AND(AE16="",AF16=""),AND(AE33="",AF33=""),AND(AE48="",AF48=""),AND(AF16=AF33,AF16=AF48,AF16="X"),OR(AF16="M",AF33="M",AF48="M")),"",SUM(AE16,AE33,AE48))</f>
        <v/>
      </c>
      <c r="AF61" s="24" t="str">
        <f>IF(AND(AND(AF16="X",AF33="X",AF48="X"),SUM(AE16,AE33,AE48)=0,ISNUMBER(AE29)),"",IF(OR(AF16="M",AF33="M",AF48="M"),"M",IF(AND(AF16=AF33,AF16=AF48,OR(AF16="X",AF16="W",AF16="Z")),UPPER(AF16),"")))</f>
        <v/>
      </c>
      <c r="AG61" s="25"/>
      <c r="AH61" s="31" t="str">
        <f>IF(OR(AND(AH16="",AI16=""),AND(AH33="",AI33=""),AND(AH48="",AI48=""),AND(AI16=AI33,AI16=AI48,AI16="X"),OR(AI16="M",AI33="M",AI48="M")),"",SUM(AH16,AH33,AH48))</f>
        <v/>
      </c>
      <c r="AI61" s="24" t="str">
        <f>IF(AND(AND(AI16="X",AI33="X",AI48="X"),SUM(AH16,AH33,AH48)=0,ISNUMBER(AH29)),"",IF(OR(AI16="M",AI33="M",AI48="M"),"M",IF(AND(AI16=AI33,AI16=AI48,OR(AI16="X",AI16="W",AI16="Z")),UPPER(AI16),"")))</f>
        <v/>
      </c>
      <c r="AJ61" s="25"/>
      <c r="AK61" s="31" t="str">
        <f>IF(OR(AND(AK16="",AL16=""),AND(AK33="",AL33=""),AND(AK48="",AL48=""),AND(AL16=AL33,AL16=AL48,AL16="X"),OR(AL16="M",AL33="M",AL48="M")),"",SUM(AK16,AK33,AK48))</f>
        <v/>
      </c>
      <c r="AL61" s="24" t="str">
        <f>IF(AND(AND(AL16="X",AL33="X",AL48="X"),SUM(AK16,AK33,AK48)=0,ISNUMBER(AK29)),"",IF(OR(AL16="M",AL33="M",AL48="M"),"M",IF(AND(AL16=AL33,AL16=AL48,OR(AL16="X",AL16="W",AL16="Z")),UPPER(AL16),"")))</f>
        <v/>
      </c>
      <c r="AM61" s="25"/>
      <c r="AN61" s="31" t="str">
        <f>IF(OR(AND(AN16="",AO16=""),AND(AN33="",AO33=""),AND(AN48="",AO48=""),AND(AO16=AO33,AO16=AO48,AO16="X"),OR(AO16="M",AO33="M",AO48="M")),"",SUM(AN16,AN33,AN48))</f>
        <v/>
      </c>
      <c r="AO61" s="24" t="str">
        <f>IF(AND(AND(AO16="X",AO33="X",AO48="X"),SUM(AN16,AN33,AN48)=0,ISNUMBER(AN29)),"",IF(OR(AO16="M",AO33="M",AO48="M"),"M",IF(AND(AO16=AO33,AO16=AO48,OR(AO16="X",AO16="W",AO16="Z")),UPPER(AO16),"")))</f>
        <v/>
      </c>
      <c r="AP61" s="25"/>
      <c r="AQ61" s="192"/>
      <c r="BI61" s="4"/>
      <c r="BJ61" s="4"/>
      <c r="BK61" s="4"/>
      <c r="BL61" s="4"/>
      <c r="BM61" s="4"/>
      <c r="BN61" s="4"/>
      <c r="BO61" s="4"/>
      <c r="BP61" s="4"/>
      <c r="BQ61" s="4"/>
      <c r="BR61" s="4"/>
      <c r="BS61" s="4"/>
      <c r="BT61" s="4"/>
      <c r="BU61" s="4"/>
      <c r="BV61" s="4"/>
      <c r="BW61" s="4"/>
    </row>
    <row r="62" spans="1:75" ht="21" customHeight="1" x14ac:dyDescent="0.25">
      <c r="A62" s="188"/>
      <c r="B62" s="188"/>
      <c r="C62" s="164"/>
      <c r="D62" s="193" t="s">
        <v>2472</v>
      </c>
      <c r="E62" s="194" t="s">
        <v>33</v>
      </c>
      <c r="F62" s="191" t="s">
        <v>98</v>
      </c>
      <c r="G62" s="191" t="s">
        <v>101</v>
      </c>
      <c r="H62" s="191" t="s">
        <v>0</v>
      </c>
      <c r="I62" s="37" t="s">
        <v>479</v>
      </c>
      <c r="J62" s="31" t="str">
        <f>IF(OR(AND(J17="",K17=""),AND(J34="",K34=""),AND(J49="",K49=""),AND(K17=K34,K17=K49,K17="X"),OR(K17="M",K34="M",K49="M")),"",SUM(J17,J34,J49))</f>
        <v/>
      </c>
      <c r="K62" s="24" t="str">
        <f>IF(AND(AND(K17="X",K34="X",K49="X"),SUM(J17,J34,J49)=0,ISNUMBER(J30)),"",IF(OR(K17="M",K34="M",K49="M"),"M",IF(AND(K17=K34,K17=K49,OR(K17="X",K17="W",K17="Z")),UPPER(K17),"")))</f>
        <v/>
      </c>
      <c r="L62" s="25"/>
      <c r="M62" s="31" t="str">
        <f>IF(OR(AND(M17="",N17=""),AND(M34="",N34=""),AND(M49="",N49=""),AND(N17=N34,N17=N49,N17="X"),OR(N17="M",N34="M",N49="M")),"",SUM(M17,M34,M49))</f>
        <v/>
      </c>
      <c r="N62" s="24" t="str">
        <f>IF(AND(AND(N17="X",N34="X",N49="X"),SUM(M17,M34,M49)=0,ISNUMBER(M30)),"",IF(OR(N17="M",N34="M",N49="M"),"M",IF(AND(N17=N34,N17=N49,OR(N17="X",N17="W",N17="Z")),UPPER(N17),"")))</f>
        <v/>
      </c>
      <c r="O62" s="25"/>
      <c r="P62" s="31" t="str">
        <f>IF(OR(AND(P17="",Q17=""),AND(P34="",Q34=""),AND(P49="",Q49=""),AND(Q17=Q34,Q17=Q49,Q17="X"),OR(Q17="M",Q34="M",Q49="M")),"",SUM(P17,P34,P49))</f>
        <v/>
      </c>
      <c r="Q62" s="24" t="str">
        <f>IF(AND(AND(Q17="X",Q34="X",Q49="X"),SUM(P17,P34,P49)=0,ISNUMBER(P30)),"",IF(OR(Q17="M",Q34="M",Q49="M"),"M",IF(AND(Q17=Q34,Q17=Q49,OR(Q17="X",Q17="W",Q17="Z")),UPPER(Q17),"")))</f>
        <v/>
      </c>
      <c r="R62" s="25"/>
      <c r="S62" s="31" t="str">
        <f>IF(OR(AND(S17="",T17=""),AND(S34="",T34=""),AND(S49="",T49=""),AND(T17=T34,T17=T49,T17="X"),OR(T17="M",T34="M",T49="M")),"",SUM(S17,S34,S49))</f>
        <v/>
      </c>
      <c r="T62" s="24" t="str">
        <f>IF(AND(AND(T17="X",T34="X",T49="X"),SUM(S17,S34,S49)=0,ISNUMBER(S30)),"",IF(OR(T17="M",T34="M",T49="M"),"M",IF(AND(T17=T34,T17=T49,OR(T17="X",T17="W",T17="Z")),UPPER(T17),"")))</f>
        <v/>
      </c>
      <c r="U62" s="25"/>
      <c r="V62" s="31" t="str">
        <f>IF(OR(AND(V17="",W17=""),AND(V34="",W34=""),AND(V49="",W49=""),AND(W17=W34,W17=W49,W17="X"),OR(W17="M",W34="M",W49="M")),"",SUM(V17,V34,V49))</f>
        <v/>
      </c>
      <c r="W62" s="24" t="str">
        <f>IF(AND(AND(W17="X",W34="X",W49="X"),SUM(V17,V34,V49)=0,ISNUMBER(V30)),"",IF(OR(W17="M",W34="M",W49="M"),"M",IF(AND(W17=W34,W17=W49,OR(W17="X",W17="W",W17="Z")),UPPER(W17),"")))</f>
        <v/>
      </c>
      <c r="X62" s="25"/>
      <c r="Y62" s="31" t="str">
        <f>IF(OR(AND(Y17="",Z17=""),AND(Y34="",Z34=""),AND(Y49="",Z49=""),AND(Z17=Z34,Z17=Z49,Z17="X"),OR(Z17="M",Z34="M",Z49="M")),"",SUM(Y17,Y34,Y49))</f>
        <v/>
      </c>
      <c r="Z62" s="24" t="str">
        <f>IF(AND(AND(Z17="X",Z34="X",Z49="X"),SUM(Y17,Y34,Y49)=0,ISNUMBER(Y30)),"",IF(OR(Z17="M",Z34="M",Z49="M"),"M",IF(AND(Z17=Z34,Z17=Z49,OR(Z17="X",Z17="W",Z17="Z")),UPPER(Z17),"")))</f>
        <v/>
      </c>
      <c r="AA62" s="25"/>
      <c r="AB62" s="31" t="str">
        <f>IF(OR(AND(AB17="",AC17=""),AND(AB34="",AC34=""),AND(AB49="",AC49=""),AND(AC17=AC34,AC17=AC49,AC17="X"),OR(AC17="M",AC34="M",AC49="M")),"",SUM(AB17,AB34,AB49))</f>
        <v/>
      </c>
      <c r="AC62" s="24" t="str">
        <f>IF(AND(AND(AC17="X",AC34="X",AC49="X"),SUM(AB17,AB34,AB49)=0,ISNUMBER(AB30)),"",IF(OR(AC17="M",AC34="M",AC49="M"),"M",IF(AND(AC17=AC34,AC17=AC49,OR(AC17="X",AC17="W",AC17="Z")),UPPER(AC17),"")))</f>
        <v/>
      </c>
      <c r="AD62" s="25"/>
      <c r="AE62" s="31" t="str">
        <f>IF(OR(AND(AE17="",AF17=""),AND(AE34="",AF34=""),AND(AE49="",AF49=""),AND(AF17=AF34,AF17=AF49,AF17="X"),OR(AF17="M",AF34="M",AF49="M")),"",SUM(AE17,AE34,AE49))</f>
        <v/>
      </c>
      <c r="AF62" s="24" t="str">
        <f>IF(AND(AND(AF17="X",AF34="X",AF49="X"),SUM(AE17,AE34,AE49)=0,ISNUMBER(AE30)),"",IF(OR(AF17="M",AF34="M",AF49="M"),"M",IF(AND(AF17=AF34,AF17=AF49,OR(AF17="X",AF17="W",AF17="Z")),UPPER(AF17),"")))</f>
        <v/>
      </c>
      <c r="AG62" s="25"/>
      <c r="AH62" s="31" t="str">
        <f>IF(OR(AND(AH17="",AI17=""),AND(AH34="",AI34=""),AND(AH49="",AI49=""),AND(AI17=AI34,AI17=AI49,AI17="X"),OR(AI17="M",AI34="M",AI49="M")),"",SUM(AH17,AH34,AH49))</f>
        <v/>
      </c>
      <c r="AI62" s="24" t="str">
        <f>IF(AND(AND(AI17="X",AI34="X",AI49="X"),SUM(AH17,AH34,AH49)=0,ISNUMBER(AH30)),"",IF(OR(AI17="M",AI34="M",AI49="M"),"M",IF(AND(AI17=AI34,AI17=AI49,OR(AI17="X",AI17="W",AI17="Z")),UPPER(AI17),"")))</f>
        <v/>
      </c>
      <c r="AJ62" s="25"/>
      <c r="AK62" s="31" t="str">
        <f>IF(OR(AND(AK17="",AL17=""),AND(AK34="",AL34=""),AND(AK49="",AL49=""),AND(AL17=AL34,AL17=AL49,AL17="X"),OR(AL17="M",AL34="M",AL49="M")),"",SUM(AK17,AK34,AK49))</f>
        <v/>
      </c>
      <c r="AL62" s="24" t="str">
        <f>IF(AND(AND(AL17="X",AL34="X",AL49="X"),SUM(AK17,AK34,AK49)=0,ISNUMBER(AK30)),"",IF(OR(AL17="M",AL34="M",AL49="M"),"M",IF(AND(AL17=AL34,AL17=AL49,OR(AL17="X",AL17="W",AL17="Z")),UPPER(AL17),"")))</f>
        <v/>
      </c>
      <c r="AM62" s="25"/>
      <c r="AN62" s="31" t="str">
        <f>IF(OR(AND(AN17="",AO17=""),AND(AN34="",AO34=""),AND(AN49="",AO49=""),AND(AO17=AO34,AO17=AO49,AO17="X"),OR(AO17="M",AO34="M",AO49="M")),"",SUM(AN17,AN34,AN49))</f>
        <v/>
      </c>
      <c r="AO62" s="24" t="str">
        <f>IF(AND(AND(AO17="X",AO34="X",AO49="X"),SUM(AN17,AN34,AN49)=0,ISNUMBER(AN30)),"",IF(OR(AO17="M",AO34="M",AO49="M"),"M",IF(AND(AO17=AO34,AO17=AO49,OR(AO17="X",AO17="W",AO17="Z")),UPPER(AO17),"")))</f>
        <v/>
      </c>
      <c r="AP62" s="25"/>
      <c r="AQ62" s="192"/>
      <c r="BI62" s="4"/>
      <c r="BJ62" s="4"/>
      <c r="BK62" s="4"/>
      <c r="BL62" s="4"/>
      <c r="BM62" s="4"/>
      <c r="BN62" s="4"/>
      <c r="BO62" s="4"/>
      <c r="BP62" s="4"/>
      <c r="BQ62" s="4"/>
      <c r="BR62" s="4"/>
      <c r="BS62" s="4"/>
      <c r="BT62" s="4"/>
      <c r="BU62" s="4"/>
      <c r="BV62" s="4"/>
      <c r="BW62" s="4"/>
    </row>
    <row r="63" spans="1:75" ht="21" customHeight="1" x14ac:dyDescent="0.25">
      <c r="A63" s="207"/>
      <c r="B63" s="207"/>
      <c r="C63" s="208"/>
      <c r="D63" s="195" t="s">
        <v>2473</v>
      </c>
      <c r="E63" s="190" t="s">
        <v>87</v>
      </c>
      <c r="F63" s="191" t="s">
        <v>98</v>
      </c>
      <c r="G63" s="191" t="s">
        <v>101</v>
      </c>
      <c r="H63" s="191" t="s">
        <v>2</v>
      </c>
      <c r="I63" s="37" t="s">
        <v>480</v>
      </c>
      <c r="J63" s="31" t="str">
        <f>IF(OR(AND(J18="",K18=""),AND(J35="",K35=""),AND(J50="",K50=""),AND(K18=K35,K18=K50,K18="X"),OR(K18="M",K35="M",K50="M")),"",SUM(J18,J35,J50))</f>
        <v/>
      </c>
      <c r="K63" s="24" t="str">
        <f>IF(AND(AND(K18="X",K35="X",K50="X"),SUM(J18,J35,J50)=0,ISNUMBER(J31)),"",IF(OR(K18="M",K35="M",K50="M"),"M",IF(AND(K18=K35,K18=K50,OR(K18="X",K18="W",K18="Z")),UPPER(K18),"")))</f>
        <v/>
      </c>
      <c r="L63" s="25"/>
      <c r="M63" s="31" t="str">
        <f>IF(OR(AND(M18="",N18=""),AND(M35="",N35=""),AND(M50="",N50=""),AND(N18=N35,N18=N50,N18="X"),OR(N18="M",N35="M",N50="M")),"",SUM(M18,M35,M50))</f>
        <v/>
      </c>
      <c r="N63" s="24" t="str">
        <f>IF(AND(AND(N18="X",N35="X",N50="X"),SUM(M18,M35,M50)=0,ISNUMBER(M31)),"",IF(OR(N18="M",N35="M",N50="M"),"M",IF(AND(N18=N35,N18=N50,OR(N18="X",N18="W",N18="Z")),UPPER(N18),"")))</f>
        <v/>
      </c>
      <c r="O63" s="25"/>
      <c r="P63" s="31" t="str">
        <f>IF(OR(AND(P18="",Q18=""),AND(P35="",Q35=""),AND(P50="",Q50=""),AND(Q18=Q35,Q18=Q50,Q18="X"),OR(Q18="M",Q35="M",Q50="M")),"",SUM(P18,P35,P50))</f>
        <v/>
      </c>
      <c r="Q63" s="24" t="str">
        <f>IF(AND(AND(Q18="X",Q35="X",Q50="X"),SUM(P18,P35,P50)=0,ISNUMBER(P31)),"",IF(OR(Q18="M",Q35="M",Q50="M"),"M",IF(AND(Q18=Q35,Q18=Q50,OR(Q18="X",Q18="W",Q18="Z")),UPPER(Q18),"")))</f>
        <v/>
      </c>
      <c r="R63" s="25"/>
      <c r="S63" s="31" t="str">
        <f>IF(OR(AND(S18="",T18=""),AND(S35="",T35=""),AND(S50="",T50=""),AND(T18=T35,T18=T50,T18="X"),OR(T18="M",T35="M",T50="M")),"",SUM(S18,S35,S50))</f>
        <v/>
      </c>
      <c r="T63" s="24" t="str">
        <f>IF(AND(AND(T18="X",T35="X",T50="X"),SUM(S18,S35,S50)=0,ISNUMBER(S31)),"",IF(OR(T18="M",T35="M",T50="M"),"M",IF(AND(T18=T35,T18=T50,OR(T18="X",T18="W",T18="Z")),UPPER(T18),"")))</f>
        <v/>
      </c>
      <c r="U63" s="25"/>
      <c r="V63" s="31" t="str">
        <f>IF(OR(AND(V18="",W18=""),AND(V35="",W35=""),AND(V50="",W50=""),AND(W18=W35,W18=W50,W18="X"),OR(W18="M",W35="M",W50="M")),"",SUM(V18,V35,V50))</f>
        <v/>
      </c>
      <c r="W63" s="24" t="str">
        <f>IF(AND(AND(W18="X",W35="X",W50="X"),SUM(V18,V35,V50)=0,ISNUMBER(V31)),"",IF(OR(W18="M",W35="M",W50="M"),"M",IF(AND(W18=W35,W18=W50,OR(W18="X",W18="W",W18="Z")),UPPER(W18),"")))</f>
        <v/>
      </c>
      <c r="X63" s="25"/>
      <c r="Y63" s="31" t="str">
        <f>IF(OR(AND(Y18="",Z18=""),AND(Y35="",Z35=""),AND(Y50="",Z50=""),AND(Z18=Z35,Z18=Z50,Z18="X"),OR(Z18="M",Z35="M",Z50="M")),"",SUM(Y18,Y35,Y50))</f>
        <v/>
      </c>
      <c r="Z63" s="24" t="str">
        <f>IF(AND(AND(Z18="X",Z35="X",Z50="X"),SUM(Y18,Y35,Y50)=0,ISNUMBER(Y31)),"",IF(OR(Z18="M",Z35="M",Z50="M"),"M",IF(AND(Z18=Z35,Z18=Z50,OR(Z18="X",Z18="W",Z18="Z")),UPPER(Z18),"")))</f>
        <v/>
      </c>
      <c r="AA63" s="25"/>
      <c r="AB63" s="31" t="str">
        <f>IF(OR(AND(AB18="",AC18=""),AND(AB35="",AC35=""),AND(AB50="",AC50=""),AND(AC18=AC35,AC18=AC50,AC18="X"),OR(AC18="M",AC35="M",AC50="M")),"",SUM(AB18,AB35,AB50))</f>
        <v/>
      </c>
      <c r="AC63" s="24" t="str">
        <f>IF(AND(AND(AC18="X",AC35="X",AC50="X"),SUM(AB18,AB35,AB50)=0,ISNUMBER(AB31)),"",IF(OR(AC18="M",AC35="M",AC50="M"),"M",IF(AND(AC18=AC35,AC18=AC50,OR(AC18="X",AC18="W",AC18="Z")),UPPER(AC18),"")))</f>
        <v/>
      </c>
      <c r="AD63" s="25"/>
      <c r="AE63" s="31" t="str">
        <f>IF(OR(AND(AE18="",AF18=""),AND(AE35="",AF35=""),AND(AE50="",AF50=""),AND(AF18=AF35,AF18=AF50,AF18="X"),OR(AF18="M",AF35="M",AF50="M")),"",SUM(AE18,AE35,AE50))</f>
        <v/>
      </c>
      <c r="AF63" s="24" t="str">
        <f>IF(AND(AND(AF18="X",AF35="X",AF50="X"),SUM(AE18,AE35,AE50)=0,ISNUMBER(AE31)),"",IF(OR(AF18="M",AF35="M",AF50="M"),"M",IF(AND(AF18=AF35,AF18=AF50,OR(AF18="X",AF18="W",AF18="Z")),UPPER(AF18),"")))</f>
        <v/>
      </c>
      <c r="AG63" s="25"/>
      <c r="AH63" s="31" t="str">
        <f>IF(OR(AND(AH18="",AI18=""),AND(AH35="",AI35=""),AND(AH50="",AI50=""),AND(AI18=AI35,AI18=AI50,AI18="X"),OR(AI18="M",AI35="M",AI50="M")),"",SUM(AH18,AH35,AH50))</f>
        <v/>
      </c>
      <c r="AI63" s="24" t="str">
        <f>IF(AND(AND(AI18="X",AI35="X",AI50="X"),SUM(AH18,AH35,AH50)=0,ISNUMBER(AH31)),"",IF(OR(AI18="M",AI35="M",AI50="M"),"M",IF(AND(AI18=AI35,AI18=AI50,OR(AI18="X",AI18="W",AI18="Z")),UPPER(AI18),"")))</f>
        <v/>
      </c>
      <c r="AJ63" s="25"/>
      <c r="AK63" s="31" t="str">
        <f>IF(OR(AND(AK18="",AL18=""),AND(AK35="",AL35=""),AND(AK50="",AL50=""),AND(AL18=AL35,AL18=AL50,AL18="X"),OR(AL18="M",AL35="M",AL50="M")),"",SUM(AK18,AK35,AK50))</f>
        <v/>
      </c>
      <c r="AL63" s="24" t="str">
        <f>IF(AND(AND(AL18="X",AL35="X",AL50="X"),SUM(AK18,AK35,AK50)=0,ISNUMBER(AK31)),"",IF(OR(AL18="M",AL35="M",AL50="M"),"M",IF(AND(AL18=AL35,AL18=AL50,OR(AL18="X",AL18="W",AL18="Z")),UPPER(AL18),"")))</f>
        <v/>
      </c>
      <c r="AM63" s="25"/>
      <c r="AN63" s="31" t="str">
        <f>IF(OR(AND(AN18="",AO18=""),AND(AN35="",AO35=""),AND(AN50="",AO50=""),AND(AO18=AO35,AO18=AO50,AO18="X"),OR(AO18="M",AO35="M",AO50="M")),"",SUM(AN18,AN35,AN50))</f>
        <v/>
      </c>
      <c r="AO63" s="24" t="str">
        <f>IF(AND(AND(AO18="X",AO35="X",AO50="X"),SUM(AN18,AN35,AN50)=0,ISNUMBER(AN31)),"",IF(OR(AO18="M",AO35="M",AO50="M"),"M",IF(AND(AO18=AO35,AO18=AO50,OR(AO18="X",AO18="W",AO18="Z")),UPPER(AO18),"")))</f>
        <v/>
      </c>
      <c r="AP63" s="25"/>
      <c r="AQ63" s="209"/>
      <c r="BI63" s="4"/>
      <c r="BJ63" s="4"/>
      <c r="BK63" s="4"/>
      <c r="BL63" s="4"/>
      <c r="BM63" s="4"/>
      <c r="BN63" s="4"/>
      <c r="BO63" s="4"/>
      <c r="BP63" s="4"/>
      <c r="BQ63" s="4"/>
      <c r="BR63" s="4"/>
      <c r="BS63" s="4"/>
      <c r="BT63" s="4"/>
      <c r="BU63" s="4"/>
      <c r="BV63" s="4"/>
      <c r="BW63" s="4"/>
    </row>
    <row r="64" spans="1:75" x14ac:dyDescent="0.25">
      <c r="A64" s="201"/>
      <c r="B64" s="201"/>
      <c r="C64" s="202"/>
      <c r="D64" s="329" t="s">
        <v>2478</v>
      </c>
      <c r="E64" s="329"/>
      <c r="F64" s="191"/>
      <c r="G64" s="191"/>
      <c r="H64" s="191"/>
      <c r="I64" s="37"/>
      <c r="J64" s="65"/>
      <c r="K64" s="65"/>
      <c r="L64" s="65"/>
      <c r="M64" s="65"/>
      <c r="N64" s="65"/>
      <c r="O64" s="65"/>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4"/>
      <c r="BI64" s="4"/>
      <c r="BJ64" s="4"/>
      <c r="BK64" s="4"/>
      <c r="BL64" s="4"/>
      <c r="BM64" s="4"/>
      <c r="BN64" s="4"/>
      <c r="BO64" s="4"/>
      <c r="BP64" s="4"/>
      <c r="BQ64" s="4"/>
      <c r="BR64" s="4"/>
      <c r="BS64" s="4"/>
      <c r="BT64" s="4"/>
      <c r="BU64" s="4"/>
      <c r="BV64" s="4"/>
      <c r="BW64" s="4"/>
    </row>
    <row r="65" spans="1:75" ht="21" customHeight="1" x14ac:dyDescent="0.25">
      <c r="A65" s="188"/>
      <c r="B65" s="188"/>
      <c r="C65" s="164"/>
      <c r="D65" s="189" t="s">
        <v>2479</v>
      </c>
      <c r="E65" s="190" t="s">
        <v>34</v>
      </c>
      <c r="F65" s="191" t="s">
        <v>98</v>
      </c>
      <c r="G65" s="191" t="s">
        <v>99</v>
      </c>
      <c r="H65" s="191" t="s">
        <v>94</v>
      </c>
      <c r="I65" s="37" t="s">
        <v>481</v>
      </c>
      <c r="J65" s="31" t="str">
        <f>IF(OR(AND(J24="",K24=""),AND(J39="",K39=""),AND(J52="",K52=""),AND(K24=K39,K24=K52,K24="X"),OR(K24="M",K39="M",K52="M")),"",SUM(J24,J39,J52))</f>
        <v/>
      </c>
      <c r="K65" s="24" t="str">
        <f>IF(AND(AND(K24="X",K39="X",K52="X"),SUM(J24,J39,J52)=0,ISNUMBER(J28)),"",IF(OR(K24="M",K39="M",K52="M"),"M",IF(AND(K24=K39,K24=K52,OR(K24="X",K24="W",K24="Z")),UPPER(K24),"")))</f>
        <v/>
      </c>
      <c r="L65" s="25"/>
      <c r="M65" s="31" t="str">
        <f>IF(OR(AND(M24="",N24=""),AND(M39="",N39=""),AND(M52="",N52=""),AND(N24=N39,N24=N52,N24="X"),OR(N24="M",N39="M",N52="M")),"",SUM(M24,M39,M52))</f>
        <v/>
      </c>
      <c r="N65" s="24" t="str">
        <f>IF(AND(AND(N24="X",N39="X",N52="X"),SUM(M24,M39,M52)=0,ISNUMBER(M28)),"",IF(OR(N24="M",N39="M",N52="M"),"M",IF(AND(N24=N39,N24=N52,OR(N24="X",N24="W",N24="Z")),UPPER(N24),"")))</f>
        <v/>
      </c>
      <c r="O65" s="25"/>
      <c r="P65" s="31" t="str">
        <f>IF(OR(AND(P24="",Q24=""),AND(P39="",Q39=""),AND(P52="",Q52=""),AND(Q24=Q39,Q24=Q52,Q24="X"),OR(Q24="M",Q39="M",Q52="M")),"",SUM(P24,P39,P52))</f>
        <v/>
      </c>
      <c r="Q65" s="24" t="str">
        <f>IF(AND(AND(Q24="X",Q39="X",Q52="X"),SUM(P24,P39,P52)=0,ISNUMBER(P28)),"",IF(OR(Q24="M",Q39="M",Q52="M"),"M",IF(AND(Q24=Q39,Q24=Q52,OR(Q24="X",Q24="W",Q24="Z")),UPPER(Q24),"")))</f>
        <v/>
      </c>
      <c r="R65" s="25"/>
      <c r="S65" s="31" t="str">
        <f>IF(OR(AND(S24="",T24=""),AND(S39="",T39=""),AND(S52="",T52=""),AND(T24=T39,T24=T52,T24="X"),OR(T24="M",T39="M",T52="M")),"",SUM(S24,S39,S52))</f>
        <v/>
      </c>
      <c r="T65" s="24" t="str">
        <f>IF(AND(AND(T24="X",T39="X",T52="X"),SUM(S24,S39,S52)=0,ISNUMBER(S28)),"",IF(OR(T24="M",T39="M",T52="M"),"M",IF(AND(T24=T39,T24=T52,OR(T24="X",T24="W",T24="Z")),UPPER(T24),"")))</f>
        <v/>
      </c>
      <c r="U65" s="25"/>
      <c r="V65" s="31" t="str">
        <f>IF(OR(AND(V24="",W24=""),AND(V39="",W39=""),AND(V52="",W52=""),AND(W24=W39,W24=W52,W24="X"),OR(W24="M",W39="M",W52="M")),"",SUM(V24,V39,V52))</f>
        <v/>
      </c>
      <c r="W65" s="24" t="str">
        <f>IF(AND(AND(W24="X",W39="X",W52="X"),SUM(V24,V39,V52)=0,ISNUMBER(V28)),"",IF(OR(W24="M",W39="M",W52="M"),"M",IF(AND(W24=W39,W24=W52,OR(W24="X",W24="W",W24="Z")),UPPER(W24),"")))</f>
        <v/>
      </c>
      <c r="X65" s="25"/>
      <c r="Y65" s="31" t="str">
        <f>IF(OR(AND(Y24="",Z24=""),AND(Y39="",Z39=""),AND(Y52="",Z52=""),AND(Z24=Z39,Z24=Z52,Z24="X"),OR(Z24="M",Z39="M",Z52="M")),"",SUM(Y24,Y39,Y52))</f>
        <v/>
      </c>
      <c r="Z65" s="24" t="str">
        <f>IF(AND(AND(Z24="X",Z39="X",Z52="X"),SUM(Y24,Y39,Y52)=0,ISNUMBER(Y28)),"",IF(OR(Z24="M",Z39="M",Z52="M"),"M",IF(AND(Z24=Z39,Z24=Z52,OR(Z24="X",Z24="W",Z24="Z")),UPPER(Z24),"")))</f>
        <v/>
      </c>
      <c r="AA65" s="25"/>
      <c r="AB65" s="31" t="str">
        <f>IF(OR(AND(AB24="",AC24=""),AND(AB39="",AC39=""),AND(AB52="",AC52=""),AND(AC24=AC39,AC24=AC52,AC24="X"),OR(AC24="M",AC39="M",AC52="M")),"",SUM(AB24,AB39,AB52))</f>
        <v/>
      </c>
      <c r="AC65" s="24" t="str">
        <f>IF(AND(AND(AC24="X",AC39="X",AC52="X"),SUM(AB24,AB39,AB52)=0,ISNUMBER(AB28)),"",IF(OR(AC24="M",AC39="M",AC52="M"),"M",IF(AND(AC24=AC39,AC24=AC52,OR(AC24="X",AC24="W",AC24="Z")),UPPER(AC24),"")))</f>
        <v/>
      </c>
      <c r="AD65" s="25"/>
      <c r="AE65" s="31" t="str">
        <f>IF(OR(AND(AE24="",AF24=""),AND(AE39="",AF39=""),AND(AE52="",AF52=""),AND(AF24=AF39,AF24=AF52,AF24="X"),OR(AF24="M",AF39="M",AF52="M")),"",SUM(AE24,AE39,AE52))</f>
        <v/>
      </c>
      <c r="AF65" s="24" t="str">
        <f>IF(AND(AND(AF24="X",AF39="X",AF52="X"),SUM(AE24,AE39,AE52)=0,ISNUMBER(AE28)),"",IF(OR(AF24="M",AF39="M",AF52="M"),"M",IF(AND(AF24=AF39,AF24=AF52,OR(AF24="X",AF24="W",AF24="Z")),UPPER(AF24),"")))</f>
        <v/>
      </c>
      <c r="AG65" s="25"/>
      <c r="AH65" s="31" t="str">
        <f>IF(OR(AND(AH24="",AI24=""),AND(AH39="",AI39=""),AND(AH52="",AI52=""),AND(AI24=AI39,AI24=AI52,AI24="X"),OR(AI24="M",AI39="M",AI52="M")),"",SUM(AH24,AH39,AH52))</f>
        <v/>
      </c>
      <c r="AI65" s="24" t="str">
        <f>IF(AND(AND(AI24="X",AI39="X",AI52="X"),SUM(AH24,AH39,AH52)=0,ISNUMBER(AH28)),"",IF(OR(AI24="M",AI39="M",AI52="M"),"M",IF(AND(AI24=AI39,AI24=AI52,OR(AI24="X",AI24="W",AI24="Z")),UPPER(AI24),"")))</f>
        <v/>
      </c>
      <c r="AJ65" s="25"/>
      <c r="AK65" s="31" t="str">
        <f>IF(OR(AND(AK24="",AL24=""),AND(AK39="",AL39=""),AND(AK52="",AL52=""),AND(AL24=AL39,AL24=AL52,AL24="X"),OR(AL24="M",AL39="M",AL52="M")),"",SUM(AK24,AK39,AK52))</f>
        <v/>
      </c>
      <c r="AL65" s="24" t="str">
        <f>IF(AND(AND(AL24="X",AL39="X",AL52="X"),SUM(AK24,AK39,AK52)=0,ISNUMBER(AK28)),"",IF(OR(AL24="M",AL39="M",AL52="M"),"M",IF(AND(AL24=AL39,AL24=AL52,OR(AL24="X",AL24="W",AL24="Z")),UPPER(AL24),"")))</f>
        <v/>
      </c>
      <c r="AM65" s="25"/>
      <c r="AN65" s="31" t="str">
        <f>IF(OR(AND(AN24="",AO24=""),AND(AN39="",AO39=""),AND(AN52="",AO52=""),AND(AO24=AO39,AO24=AO52,AO24="X"),OR(AO24="M",AO39="M",AO52="M")),"",SUM(AN24,AN39,AN52))</f>
        <v/>
      </c>
      <c r="AO65" s="24" t="str">
        <f>IF(AND(AND(AO24="X",AO39="X",AO52="X"),SUM(AN24,AN39,AN52)=0,ISNUMBER(AN28)),"",IF(OR(AO24="M",AO39="M",AO52="M"),"M",IF(AND(AO24=AO39,AO24=AO52,OR(AO24="X",AO24="W",AO24="Z")),UPPER(AO24),"")))</f>
        <v/>
      </c>
      <c r="AP65" s="25"/>
      <c r="AQ65" s="192"/>
      <c r="BI65" s="4"/>
      <c r="BJ65" s="4"/>
      <c r="BK65" s="4"/>
      <c r="BL65" s="4"/>
      <c r="BM65" s="4"/>
      <c r="BN65" s="4"/>
      <c r="BO65" s="4"/>
      <c r="BP65" s="4"/>
      <c r="BQ65" s="4"/>
      <c r="BR65" s="4"/>
      <c r="BS65" s="4"/>
      <c r="BT65" s="4"/>
      <c r="BU65" s="4"/>
      <c r="BV65" s="4"/>
      <c r="BW65" s="4"/>
    </row>
    <row r="66" spans="1:75" ht="21" customHeight="1" x14ac:dyDescent="0.25">
      <c r="A66" s="188"/>
      <c r="B66" s="188"/>
      <c r="C66" s="164"/>
      <c r="D66" s="189" t="s">
        <v>2480</v>
      </c>
      <c r="E66" s="190" t="s">
        <v>35</v>
      </c>
      <c r="F66" s="191" t="s">
        <v>98</v>
      </c>
      <c r="G66" s="191" t="s">
        <v>465</v>
      </c>
      <c r="H66" s="191" t="s">
        <v>445</v>
      </c>
      <c r="I66" s="37" t="s">
        <v>482</v>
      </c>
      <c r="J66" s="31" t="str">
        <f>IF(OR(AND(J25="",K25=""),AND(J40="",K40=""),AND(J53="",K53=""),AND(K25=K40,K25=K53,K25="X"),OR(K25="M",K40="M",K53="M")),"",SUM(J25,J40,J53))</f>
        <v/>
      </c>
      <c r="K66" s="24" t="str">
        <f>IF(AND(OR(AND(K25="M",K40="M",K53="M"),AND(K25="X",K40="X",K53="X")),SUM(J25,J40,J53)=0,ISNUMBER(J29)),"",IF(OR(K25="M",K40="M",K53="M"),"M",IF(AND(K25=K40,K25=K53,OR(K25="X",K25="W",K25="Z")),UPPER(K25),"")))</f>
        <v/>
      </c>
      <c r="L66" s="25"/>
      <c r="M66" s="31" t="str">
        <f>IF(OR(AND(M25="",N25=""),AND(M40="",N40=""),AND(M53="",N53=""),AND(N25=N40,N25=N53,N25="X"),OR(N25="M",N40="M",N53="M")),"",SUM(M25,M40,M53))</f>
        <v/>
      </c>
      <c r="N66" s="24" t="str">
        <f>IF(AND(OR(AND(N25="M",N40="M",N53="M"),AND(N25="X",N40="X",N53="X")),SUM(M25,M40,M53)=0,ISNUMBER(M29)),"",IF(OR(N25="M",N40="M",N53="M"),"M",IF(AND(N25=N40,N25=N53,OR(N25="X",N25="W",N25="Z")),UPPER(N25),"")))</f>
        <v/>
      </c>
      <c r="O66" s="25"/>
      <c r="P66" s="31" t="str">
        <f>IF(OR(AND(P25="",Q25=""),AND(P40="",Q40=""),AND(P53="",Q53=""),AND(Q25=Q40,Q25=Q53,Q25="X"),OR(Q25="M",Q40="M",Q53="M")),"",SUM(P25,P40,P53))</f>
        <v/>
      </c>
      <c r="Q66" s="24" t="str">
        <f>IF(AND(OR(AND(Q25="M",Q40="M",Q53="M"),AND(Q25="X",Q40="X",Q53="X")),SUM(P25,P40,P53)=0,ISNUMBER(P29)),"",IF(OR(Q25="M",Q40="M",Q53="M"),"M",IF(AND(Q25=Q40,Q25=Q53,OR(Q25="X",Q25="W",Q25="Z")),UPPER(Q25),"")))</f>
        <v/>
      </c>
      <c r="R66" s="25"/>
      <c r="S66" s="31" t="str">
        <f>IF(OR(AND(S25="",T25=""),AND(S40="",T40=""),AND(S53="",T53=""),AND(T25=T40,T25=T53,T25="X"),OR(T25="M",T40="M",T53="M")),"",SUM(S25,S40,S53))</f>
        <v/>
      </c>
      <c r="T66" s="24" t="str">
        <f>IF(AND(OR(AND(T25="M",T40="M",T53="M"),AND(T25="X",T40="X",T53="X")),SUM(S25,S40,S53)=0,ISNUMBER(S29)),"",IF(OR(T25="M",T40="M",T53="M"),"M",IF(AND(T25=T40,T25=T53,OR(T25="X",T25="W",T25="Z")),UPPER(T25),"")))</f>
        <v/>
      </c>
      <c r="U66" s="25"/>
      <c r="V66" s="31" t="str">
        <f>IF(OR(AND(V25="",W25=""),AND(V40="",W40=""),AND(V53="",W53=""),AND(W25=W40,W25=W53,W25="X"),OR(W25="M",W40="M",W53="M")),"",SUM(V25,V40,V53))</f>
        <v/>
      </c>
      <c r="W66" s="24" t="str">
        <f>IF(AND(OR(AND(W25="M",W40="M",W53="M"),AND(W25="X",W40="X",W53="X")),SUM(V25,V40,V53)=0,ISNUMBER(V29)),"",IF(OR(W25="M",W40="M",W53="M"),"M",IF(AND(W25=W40,W25=W53,OR(W25="X",W25="W",W25="Z")),UPPER(W25),"")))</f>
        <v/>
      </c>
      <c r="X66" s="25"/>
      <c r="Y66" s="31" t="str">
        <f>IF(OR(AND(Y25="",Z25=""),AND(Y40="",Z40=""),AND(Y53="",Z53=""),AND(Z25=Z40,Z25=Z53,Z25="X"),OR(Z25="M",Z40="M",Z53="M")),"",SUM(Y25,Y40,Y53))</f>
        <v/>
      </c>
      <c r="Z66" s="24" t="str">
        <f>IF(AND(OR(AND(Z25="M",Z40="M",Z53="M"),AND(Z25="X",Z40="X",Z53="X")),SUM(Y25,Y40,Y53)=0,ISNUMBER(Y29)),"",IF(OR(Z25="M",Z40="M",Z53="M"),"M",IF(AND(Z25=Z40,Z25=Z53,OR(Z25="X",Z25="W",Z25="Z")),UPPER(Z25),"")))</f>
        <v/>
      </c>
      <c r="AA66" s="25"/>
      <c r="AB66" s="31" t="str">
        <f>IF(OR(AND(AB25="",AC25=""),AND(AB40="",AC40=""),AND(AB53="",AC53=""),AND(AC25=AC40,AC25=AC53,AC25="X"),OR(AC25="M",AC40="M",AC53="M")),"",SUM(AB25,AB40,AB53))</f>
        <v/>
      </c>
      <c r="AC66" s="24" t="str">
        <f>IF(AND(OR(AND(AC25="M",AC40="M",AC53="M"),AND(AC25="X",AC40="X",AC53="X")),SUM(AB25,AB40,AB53)=0,ISNUMBER(AB29)),"",IF(OR(AC25="M",AC40="M",AC53="M"),"M",IF(AND(AC25=AC40,AC25=AC53,OR(AC25="X",AC25="W",AC25="Z")),UPPER(AC25),"")))</f>
        <v/>
      </c>
      <c r="AD66" s="25"/>
      <c r="AE66" s="31" t="str">
        <f>IF(OR(AND(AE25="",AF25=""),AND(AE40="",AF40=""),AND(AE53="",AF53=""),AND(AF25=AF40,AF25=AF53,AF25="X"),OR(AF25="M",AF40="M",AF53="M")),"",SUM(AE25,AE40,AE53))</f>
        <v/>
      </c>
      <c r="AF66" s="24" t="str">
        <f>IF(AND(OR(AND(AF25="M",AF40="M",AF53="M"),AND(AF25="X",AF40="X",AF53="X")),SUM(AE25,AE40,AE53)=0,ISNUMBER(AE29)),"",IF(OR(AF25="M",AF40="M",AF53="M"),"M",IF(AND(AF25=AF40,AF25=AF53,OR(AF25="X",AF25="W",AF25="Z")),UPPER(AF25),"")))</f>
        <v/>
      </c>
      <c r="AG66" s="25"/>
      <c r="AH66" s="31" t="str">
        <f>IF(OR(AND(AH25="",AI25=""),AND(AH40="",AI40=""),AND(AH53="",AI53=""),AND(AI25=AI40,AI25=AI53,AI25="X"),OR(AI25="M",AI40="M",AI53="M")),"",SUM(AH25,AH40,AH53))</f>
        <v/>
      </c>
      <c r="AI66" s="24" t="str">
        <f>IF(AND(OR(AND(AI25="M",AI40="M",AI53="M"),AND(AI25="X",AI40="X",AI53="X")),SUM(AH25,AH40,AH53)=0,ISNUMBER(AH29)),"",IF(OR(AI25="M",AI40="M",AI53="M"),"M",IF(AND(AI25=AI40,AI25=AI53,OR(AI25="X",AI25="W",AI25="Z")),UPPER(AI25),"")))</f>
        <v/>
      </c>
      <c r="AJ66" s="25"/>
      <c r="AK66" s="31" t="str">
        <f>IF(OR(AND(AK25="",AL25=""),AND(AK40="",AL40=""),AND(AK53="",AL53=""),AND(AL25=AL40,AL25=AL53,AL25="X"),OR(AL25="M",AL40="M",AL53="M")),"",SUM(AK25,AK40,AK53))</f>
        <v/>
      </c>
      <c r="AL66" s="24" t="str">
        <f>IF(AND(OR(AND(AL25="M",AL40="M",AL53="M"),AND(AL25="X",AL40="X",AL53="X")),SUM(AK25,AK40,AK53)=0,ISNUMBER(AK29)),"",IF(OR(AL25="M",AL40="M",AL53="M"),"M",IF(AND(AL25=AL40,AL25=AL53,OR(AL25="X",AL25="W",AL25="Z")),UPPER(AL25),"")))</f>
        <v/>
      </c>
      <c r="AM66" s="25"/>
      <c r="AN66" s="31" t="str">
        <f>IF(OR(AND(AN25="",AO25=""),AND(AN40="",AO40=""),AND(AN53="",AO53=""),AND(AO25=AO40,AO25=AO53,AO25="X"),OR(AO25="M",AO40="M",AO53="M")),"",SUM(AN25,AN40,AN53))</f>
        <v/>
      </c>
      <c r="AO66" s="24" t="str">
        <f>IF(AND(OR(AND(AO25="M",AO40="M",AO53="M"),AND(AO25="X",AO40="X",AO53="X")),SUM(AN25,AN40,AN53)=0,ISNUMBER(AN29)),"",IF(OR(AO25="M",AO40="M",AO53="M"),"M",IF(AND(AO25=AO40,AO25=AO53,OR(AO25="X",AO25="W",AO25="Z")),UPPER(AO25),"")))</f>
        <v/>
      </c>
      <c r="AP66" s="25"/>
      <c r="AQ66" s="192"/>
      <c r="BI66" s="4"/>
      <c r="BJ66" s="4"/>
      <c r="BK66" s="4"/>
      <c r="BL66" s="4"/>
      <c r="BM66" s="4"/>
      <c r="BN66" s="4"/>
      <c r="BO66" s="4"/>
      <c r="BP66" s="4"/>
      <c r="BQ66" s="4"/>
      <c r="BR66" s="4"/>
      <c r="BS66" s="4"/>
      <c r="BT66" s="4"/>
      <c r="BU66" s="4"/>
      <c r="BV66" s="4"/>
      <c r="BW66" s="4"/>
    </row>
    <row r="67" spans="1:75" ht="21" customHeight="1" x14ac:dyDescent="0.25">
      <c r="A67" s="188"/>
      <c r="B67" s="188"/>
      <c r="C67" s="164"/>
      <c r="D67" s="193" t="s">
        <v>2481</v>
      </c>
      <c r="E67" s="194" t="s">
        <v>36</v>
      </c>
      <c r="F67" s="191" t="s">
        <v>98</v>
      </c>
      <c r="G67" s="191" t="s">
        <v>444</v>
      </c>
      <c r="H67" s="191" t="s">
        <v>451</v>
      </c>
      <c r="I67" s="37" t="s">
        <v>483</v>
      </c>
      <c r="J67" s="31" t="str">
        <f>IF(OR(AND(J26="",K26=""),AND(J41="",K41=""),AND(J54="",K54=""),AND(K26=K41,K26=K54,K26="X"),OR(K26="M",K41="M",K54="M")),"",SUM(J26,J41,J54))</f>
        <v/>
      </c>
      <c r="K67" s="24" t="str">
        <f>IF(AND(AND(K26="X",K41="X",K54="X"),SUM(J26,J41,J54)=0,ISNUMBER(J30)),"",IF(OR(K26="M",K41="M",K54="M"),"M",IF(AND(K26=K41,K26=K54,OR(K26="X",K26="W",K26="Z")),UPPER(K26),"")))</f>
        <v/>
      </c>
      <c r="L67" s="25"/>
      <c r="M67" s="31" t="str">
        <f>IF(OR(AND(M26="",N26=""),AND(M41="",N41=""),AND(M54="",N54=""),AND(N26=N41,N26=N54,N26="X"),OR(N26="M",N41="M",N54="M")),"",SUM(M26,M41,M54))</f>
        <v/>
      </c>
      <c r="N67" s="24" t="str">
        <f>IF(AND(AND(N26="X",N41="X",N54="X"),SUM(M26,M41,M54)=0,ISNUMBER(M30)),"",IF(OR(N26="M",N41="M",N54="M"),"M",IF(AND(N26=N41,N26=N54,OR(N26="X",N26="W",N26="Z")),UPPER(N26),"")))</f>
        <v/>
      </c>
      <c r="O67" s="25"/>
      <c r="P67" s="31" t="str">
        <f>IF(OR(AND(P26="",Q26=""),AND(P41="",Q41=""),AND(P54="",Q54=""),AND(Q26=Q41,Q26=Q54,Q26="X"),OR(Q26="M",Q41="M",Q54="M")),"",SUM(P26,P41,P54))</f>
        <v/>
      </c>
      <c r="Q67" s="24" t="str">
        <f>IF(AND(AND(Q26="X",Q41="X",Q54="X"),SUM(P26,P41,P54)=0,ISNUMBER(P30)),"",IF(OR(Q26="M",Q41="M",Q54="M"),"M",IF(AND(Q26=Q41,Q26=Q54,OR(Q26="X",Q26="W",Q26="Z")),UPPER(Q26),"")))</f>
        <v/>
      </c>
      <c r="R67" s="25"/>
      <c r="S67" s="31" t="str">
        <f>IF(OR(AND(S26="",T26=""),AND(S41="",T41=""),AND(S54="",T54=""),AND(T26=T41,T26=T54,T26="X"),OR(T26="M",T41="M",T54="M")),"",SUM(S26,S41,S54))</f>
        <v/>
      </c>
      <c r="T67" s="24" t="str">
        <f>IF(AND(AND(T26="X",T41="X",T54="X"),SUM(S26,S41,S54)=0,ISNUMBER(S30)),"",IF(OR(T26="M",T41="M",T54="M"),"M",IF(AND(T26=T41,T26=T54,OR(T26="X",T26="W",T26="Z")),UPPER(T26),"")))</f>
        <v/>
      </c>
      <c r="U67" s="25"/>
      <c r="V67" s="31" t="str">
        <f>IF(OR(AND(V26="",W26=""),AND(V41="",W41=""),AND(V54="",W54=""),AND(W26=W41,W26=W54,W26="X"),OR(W26="M",W41="M",W54="M")),"",SUM(V26,V41,V54))</f>
        <v/>
      </c>
      <c r="W67" s="24" t="str">
        <f>IF(AND(AND(W26="X",W41="X",W54="X"),SUM(V26,V41,V54)=0,ISNUMBER(V30)),"",IF(OR(W26="M",W41="M",W54="M"),"M",IF(AND(W26=W41,W26=W54,OR(W26="X",W26="W",W26="Z")),UPPER(W26),"")))</f>
        <v/>
      </c>
      <c r="X67" s="25"/>
      <c r="Y67" s="31" t="str">
        <f>IF(OR(AND(Y26="",Z26=""),AND(Y41="",Z41=""),AND(Y54="",Z54=""),AND(Z26=Z41,Z26=Z54,Z26="X"),OR(Z26="M",Z41="M",Z54="M")),"",SUM(Y26,Y41,Y54))</f>
        <v/>
      </c>
      <c r="Z67" s="24" t="str">
        <f>IF(AND(AND(Z26="X",Z41="X",Z54="X"),SUM(Y26,Y41,Y54)=0,ISNUMBER(Y30)),"",IF(OR(Z26="M",Z41="M",Z54="M"),"M",IF(AND(Z26=Z41,Z26=Z54,OR(Z26="X",Z26="W",Z26="Z")),UPPER(Z26),"")))</f>
        <v/>
      </c>
      <c r="AA67" s="25"/>
      <c r="AB67" s="31" t="str">
        <f>IF(OR(AND(AB26="",AC26=""),AND(AB41="",AC41=""),AND(AB54="",AC54=""),AND(AC26=AC41,AC26=AC54,AC26="X"),OR(AC26="M",AC41="M",AC54="M")),"",SUM(AB26,AB41,AB54))</f>
        <v/>
      </c>
      <c r="AC67" s="24" t="str">
        <f>IF(AND(AND(AC26="X",AC41="X",AC54="X"),SUM(AB26,AB41,AB54)=0,ISNUMBER(AB30)),"",IF(OR(AC26="M",AC41="M",AC54="M"),"M",IF(AND(AC26=AC41,AC26=AC54,OR(AC26="X",AC26="W",AC26="Z")),UPPER(AC26),"")))</f>
        <v/>
      </c>
      <c r="AD67" s="25"/>
      <c r="AE67" s="31" t="str">
        <f>IF(OR(AND(AE26="",AF26=""),AND(AE41="",AF41=""),AND(AE54="",AF54=""),AND(AF26=AF41,AF26=AF54,AF26="X"),OR(AF26="M",AF41="M",AF54="M")),"",SUM(AE26,AE41,AE54))</f>
        <v/>
      </c>
      <c r="AF67" s="24" t="str">
        <f>IF(AND(AND(AF26="X",AF41="X",AF54="X"),SUM(AE26,AE41,AE54)=0,ISNUMBER(AE30)),"",IF(OR(AF26="M",AF41="M",AF54="M"),"M",IF(AND(AF26=AF41,AF26=AF54,OR(AF26="X",AF26="W",AF26="Z")),UPPER(AF26),"")))</f>
        <v/>
      </c>
      <c r="AG67" s="25"/>
      <c r="AH67" s="31" t="str">
        <f>IF(OR(AND(AH26="",AI26=""),AND(AH41="",AI41=""),AND(AH54="",AI54=""),AND(AI26=AI41,AI26=AI54,AI26="X"),OR(AI26="M",AI41="M",AI54="M")),"",SUM(AH26,AH41,AH54))</f>
        <v/>
      </c>
      <c r="AI67" s="24" t="str">
        <f>IF(AND(AND(AI26="X",AI41="X",AI54="X"),SUM(AH26,AH41,AH54)=0,ISNUMBER(AH30)),"",IF(OR(AI26="M",AI41="M",AI54="M"),"M",IF(AND(AI26=AI41,AI26=AI54,OR(AI26="X",AI26="W",AI26="Z")),UPPER(AI26),"")))</f>
        <v/>
      </c>
      <c r="AJ67" s="25"/>
      <c r="AK67" s="31" t="str">
        <f>IF(OR(AND(AK26="",AL26=""),AND(AK41="",AL41=""),AND(AK54="",AL54=""),AND(AL26=AL41,AL26=AL54,AL26="X"),OR(AL26="M",AL41="M",AL54="M")),"",SUM(AK26,AK41,AK54))</f>
        <v/>
      </c>
      <c r="AL67" s="24" t="str">
        <f>IF(AND(AND(AL26="X",AL41="X",AL54="X"),SUM(AK26,AK41,AK54)=0,ISNUMBER(AK30)),"",IF(OR(AL26="M",AL41="M",AL54="M"),"M",IF(AND(AL26=AL41,AL26=AL54,OR(AL26="X",AL26="W",AL26="Z")),UPPER(AL26),"")))</f>
        <v/>
      </c>
      <c r="AM67" s="25"/>
      <c r="AN67" s="31" t="str">
        <f>IF(OR(AND(AN26="",AO26=""),AND(AN41="",AO41=""),AND(AN54="",AO54=""),AND(AO26=AO41,AO26=AO54,AO26="X"),OR(AO26="M",AO41="M",AO54="M")),"",SUM(AN26,AN41,AN54))</f>
        <v/>
      </c>
      <c r="AO67" s="24" t="str">
        <f>IF(AND(AND(AO26="X",AO41="X",AO54="X"),SUM(AN26,AN41,AN54)=0,ISNUMBER(AN30)),"",IF(OR(AO26="M",AO41="M",AO54="M"),"M",IF(AND(AO26=AO41,AO26=AO54,OR(AO26="X",AO26="W",AO26="Z")),UPPER(AO26),"")))</f>
        <v/>
      </c>
      <c r="AP67" s="25"/>
      <c r="AQ67" s="192"/>
      <c r="BI67" s="4"/>
      <c r="BJ67" s="4"/>
      <c r="BK67" s="4"/>
      <c r="BL67" s="4"/>
      <c r="BM67" s="4"/>
      <c r="BN67" s="4"/>
      <c r="BO67" s="4"/>
      <c r="BP67" s="4"/>
      <c r="BQ67" s="4"/>
      <c r="BR67" s="4"/>
      <c r="BS67" s="4"/>
      <c r="BT67" s="4"/>
      <c r="BU67" s="4"/>
      <c r="BV67" s="4"/>
      <c r="BW67" s="4"/>
    </row>
    <row r="68" spans="1:75" x14ac:dyDescent="0.25">
      <c r="A68" s="201"/>
      <c r="B68" s="201"/>
      <c r="C68" s="202"/>
      <c r="D68" s="215" t="s">
        <v>2488</v>
      </c>
      <c r="E68" s="215"/>
      <c r="F68" s="191"/>
      <c r="G68" s="191"/>
      <c r="H68" s="191"/>
      <c r="I68" s="37"/>
      <c r="J68" s="65"/>
      <c r="K68" s="65"/>
      <c r="L68" s="65"/>
      <c r="M68" s="65"/>
      <c r="N68" s="65"/>
      <c r="O68" s="65"/>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4"/>
      <c r="BI68" s="4"/>
      <c r="BJ68" s="4"/>
      <c r="BK68" s="4"/>
      <c r="BL68" s="4"/>
      <c r="BM68" s="4"/>
      <c r="BN68" s="4"/>
      <c r="BO68" s="4"/>
      <c r="BP68" s="4"/>
      <c r="BQ68" s="4"/>
      <c r="BR68" s="4"/>
      <c r="BS68" s="4"/>
      <c r="BT68" s="4"/>
      <c r="BU68" s="4"/>
      <c r="BV68" s="4"/>
      <c r="BW68" s="4"/>
    </row>
    <row r="69" spans="1:75" ht="21" customHeight="1" x14ac:dyDescent="0.25">
      <c r="A69" s="188"/>
      <c r="B69" s="188"/>
      <c r="C69" s="164"/>
      <c r="D69" s="193" t="s">
        <v>2489</v>
      </c>
      <c r="E69" s="194" t="s">
        <v>37</v>
      </c>
      <c r="F69" s="191" t="s">
        <v>98</v>
      </c>
      <c r="G69" s="191" t="s">
        <v>0</v>
      </c>
      <c r="H69" s="191" t="s">
        <v>0</v>
      </c>
      <c r="I69" s="37" t="s">
        <v>484</v>
      </c>
      <c r="J69" s="31" t="str">
        <f>IF(OR(AND(J62="",K62=""),AND(J67="",K67=""),AND(K62="X",K67="X"),OR(K62="M",K67="M")),"",SUM(J62,J67))</f>
        <v/>
      </c>
      <c r="K69" s="24" t="str">
        <f>IF(AND(AND(K62="X",K67="X"),SUM(J62,J67)=0,ISNUMBER(J69)),"",IF(OR(K62="M",K67="M"),"M",IF(AND(K62=K67,OR(K62="X",K62="W",K62="Z")),UPPER(K62),"")))</f>
        <v/>
      </c>
      <c r="L69" s="25"/>
      <c r="M69" s="31" t="str">
        <f>IF(OR(AND(M62="",N62=""),AND(M67="",N67=""),AND(N62="X",N67="X"),OR(N62="M",N67="M")),"",SUM(M62,M67))</f>
        <v/>
      </c>
      <c r="N69" s="24" t="str">
        <f>IF(AND(AND(N62="X",N67="X"),SUM(M62,M67)=0,ISNUMBER(M69)),"",IF(OR(N62="M",N67="M"),"M",IF(AND(N62=N67,OR(N62="X",N62="W",N62="Z")),UPPER(N62),"")))</f>
        <v/>
      </c>
      <c r="O69" s="25"/>
      <c r="P69" s="31" t="str">
        <f>IF(OR(AND(P62="",Q62=""),AND(P67="",Q67=""),AND(Q62="X",Q67="X"),OR(Q62="M",Q67="M")),"",SUM(P62,P67))</f>
        <v/>
      </c>
      <c r="Q69" s="24" t="str">
        <f>IF(AND(AND(Q62="X",Q67="X"),SUM(P62,P67)=0,ISNUMBER(P69)),"",IF(OR(Q62="M",Q67="M"),"M",IF(AND(Q62=Q67,OR(Q62="X",Q62="W",Q62="Z")),UPPER(Q62),"")))</f>
        <v/>
      </c>
      <c r="R69" s="25"/>
      <c r="S69" s="31" t="str">
        <f>IF(OR(AND(S62="",T62=""),AND(S67="",T67=""),AND(T62="X",T67="X"),OR(T62="M",T67="M")),"",SUM(S62,S67))</f>
        <v/>
      </c>
      <c r="T69" s="24" t="str">
        <f>IF(AND(AND(T62="X",T67="X"),SUM(S62,S67)=0,ISNUMBER(S69)),"",IF(OR(T62="M",T67="M"),"M",IF(AND(T62=T67,OR(T62="X",T62="W",T62="Z")),UPPER(T62),"")))</f>
        <v/>
      </c>
      <c r="U69" s="25"/>
      <c r="V69" s="31" t="str">
        <f>IF(OR(AND(V62="",W62=""),AND(V67="",W67=""),AND(W62="X",W67="X"),OR(W62="M",W67="M")),"",SUM(V62,V67))</f>
        <v/>
      </c>
      <c r="W69" s="24" t="str">
        <f>IF(AND(AND(W62="X",W67="X"),SUM(V62,V67)=0,ISNUMBER(V69)),"",IF(OR(W62="M",W67="M"),"M",IF(AND(W62=W67,OR(W62="X",W62="W",W62="Z")),UPPER(W62),"")))</f>
        <v/>
      </c>
      <c r="X69" s="25"/>
      <c r="Y69" s="31" t="str">
        <f>IF(OR(AND(Y62="",Z62=""),AND(Y67="",Z67=""),AND(Z62="X",Z67="X"),OR(Z62="M",Z67="M")),"",SUM(Y62,Y67))</f>
        <v/>
      </c>
      <c r="Z69" s="24" t="str">
        <f>IF(AND(AND(Z62="X",Z67="X"),SUM(Y62,Y67)=0,ISNUMBER(Y69)),"",IF(OR(Z62="M",Z67="M"),"M",IF(AND(Z62=Z67,OR(Z62="X",Z62="W",Z62="Z")),UPPER(Z62),"")))</f>
        <v/>
      </c>
      <c r="AA69" s="25"/>
      <c r="AB69" s="31" t="str">
        <f>IF(OR(AND(AB62="",AC62=""),AND(AB67="",AC67=""),AND(AC62="X",AC67="X"),OR(AC62="M",AC67="M")),"",SUM(AB62,AB67))</f>
        <v/>
      </c>
      <c r="AC69" s="24" t="str">
        <f>IF(AND(AND(AC62="X",AC67="X"),SUM(AB62,AB67)=0,ISNUMBER(AB69)),"",IF(OR(AC62="M",AC67="M"),"M",IF(AND(AC62=AC67,OR(AC62="X",AC62="W",AC62="Z")),UPPER(AC62),"")))</f>
        <v/>
      </c>
      <c r="AD69" s="25"/>
      <c r="AE69" s="31" t="str">
        <f>IF(OR(AND(AE62="",AF62=""),AND(AE67="",AF67=""),AND(AF62="X",AF67="X"),OR(AF62="M",AF67="M")),"",SUM(AE62,AE67))</f>
        <v/>
      </c>
      <c r="AF69" s="24" t="str">
        <f>IF(AND(AND(AF62="X",AF67="X"),SUM(AE62,AE67)=0,ISNUMBER(AE69)),"",IF(OR(AF62="M",AF67="M"),"M",IF(AND(AF62=AF67,OR(AF62="X",AF62="W",AF62="Z")),UPPER(AF62),"")))</f>
        <v/>
      </c>
      <c r="AG69" s="25"/>
      <c r="AH69" s="31" t="str">
        <f>IF(OR(AND(AH62="",AI62=""),AND(AH67="",AI67=""),AND(AI62="X",AI67="X"),OR(AI62="M",AI67="M")),"",SUM(AH62,AH67))</f>
        <v/>
      </c>
      <c r="AI69" s="24" t="str">
        <f>IF(AND(AND(AI62="X",AI67="X"),SUM(AH62,AH67)=0,ISNUMBER(AH69)),"",IF(OR(AI62="M",AI67="M"),"M",IF(AND(AI62=AI67,OR(AI62="X",AI62="W",AI62="Z")),UPPER(AI62),"")))</f>
        <v/>
      </c>
      <c r="AJ69" s="25"/>
      <c r="AK69" s="31" t="str">
        <f>IF(OR(AND(AK62="",AL62=""),AND(AK67="",AL67=""),AND(AL62="X",AL67="X"),OR(AL62="M",AL67="M")),"",SUM(AK62,AK67))</f>
        <v/>
      </c>
      <c r="AL69" s="24" t="str">
        <f>IF(AND(AND(AL62="X",AL67="X"),SUM(AK62,AK67)=0,ISNUMBER(AK69)),"",IF(OR(AL62="M",AL67="M"),"M",IF(AND(AL62=AL67,OR(AL62="X",AL62="W",AL62="Z")),UPPER(AL62),"")))</f>
        <v/>
      </c>
      <c r="AM69" s="25"/>
      <c r="AN69" s="31" t="str">
        <f>IF(OR(AND(AN62="",AO62=""),AND(AN67="",AO67=""),AND(AO62="X",AO67="X"),OR(AO62="M",AO67="M")),"",SUM(AN62,AN67))</f>
        <v/>
      </c>
      <c r="AO69" s="24" t="str">
        <f>IF(AND(AND(AO62="X",AO67="X"),SUM(AN62,AN67)=0,ISNUMBER(AN69)),"",IF(OR(AO62="M",AO67="M"),"M",IF(AND(AO62=AO67,OR(AO62="X",AO62="W",AO62="Z")),UPPER(AO62),"")))</f>
        <v/>
      </c>
      <c r="AP69" s="25"/>
      <c r="AQ69" s="192"/>
      <c r="BI69" s="4"/>
      <c r="BJ69" s="4"/>
      <c r="BK69" s="4"/>
      <c r="BL69" s="4"/>
      <c r="BM69" s="4"/>
      <c r="BN69" s="4"/>
      <c r="BO69" s="4"/>
      <c r="BP69" s="4"/>
      <c r="BQ69" s="4"/>
      <c r="BR69" s="4"/>
      <c r="BS69" s="4"/>
      <c r="BT69" s="4"/>
      <c r="BU69" s="4"/>
      <c r="BV69" s="4"/>
      <c r="BW69" s="4"/>
    </row>
    <row r="70" spans="1:75" ht="15.75" x14ac:dyDescent="0.25">
      <c r="A70" s="188"/>
      <c r="B70" s="188"/>
      <c r="C70" s="164"/>
      <c r="D70" s="214"/>
      <c r="E70" s="206"/>
      <c r="F70" s="191"/>
      <c r="G70" s="191"/>
      <c r="H70" s="191"/>
      <c r="I70" s="37"/>
      <c r="J70" s="65"/>
      <c r="K70" s="65"/>
      <c r="L70" s="65"/>
      <c r="M70" s="65"/>
      <c r="N70" s="65"/>
      <c r="O70" s="65"/>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192"/>
      <c r="BI70" s="4"/>
      <c r="BJ70" s="4"/>
      <c r="BK70" s="4"/>
      <c r="BL70" s="4"/>
      <c r="BM70" s="4"/>
      <c r="BN70" s="4"/>
      <c r="BO70" s="4"/>
      <c r="BP70" s="4"/>
      <c r="BQ70" s="4"/>
      <c r="BR70" s="4"/>
      <c r="BS70" s="4"/>
      <c r="BT70" s="4"/>
      <c r="BU70" s="4"/>
      <c r="BV70" s="4"/>
      <c r="BW70" s="4"/>
    </row>
    <row r="71" spans="1:75" x14ac:dyDescent="0.25">
      <c r="A71" s="201"/>
      <c r="B71" s="201"/>
      <c r="C71" s="202"/>
      <c r="D71" s="336" t="s">
        <v>2490</v>
      </c>
      <c r="E71" s="336"/>
      <c r="F71" s="191"/>
      <c r="G71" s="191"/>
      <c r="H71" s="191"/>
      <c r="I71" s="37"/>
      <c r="J71" s="65"/>
      <c r="K71" s="65"/>
      <c r="L71" s="65"/>
      <c r="M71" s="65"/>
      <c r="N71" s="65"/>
      <c r="O71" s="65"/>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4"/>
      <c r="BI71" s="4"/>
      <c r="BJ71" s="4"/>
      <c r="BK71" s="4"/>
      <c r="BL71" s="4"/>
      <c r="BM71" s="4"/>
      <c r="BN71" s="4"/>
      <c r="BO71" s="4"/>
      <c r="BP71" s="4"/>
      <c r="BQ71" s="4"/>
      <c r="BR71" s="4"/>
      <c r="BS71" s="4"/>
      <c r="BT71" s="4"/>
      <c r="BU71" s="4"/>
      <c r="BV71" s="4"/>
      <c r="BW71" s="4"/>
    </row>
    <row r="72" spans="1:75" ht="21" customHeight="1" x14ac:dyDescent="0.25">
      <c r="A72" s="188"/>
      <c r="B72" s="188"/>
      <c r="C72" s="164"/>
      <c r="D72" s="189" t="s">
        <v>2490</v>
      </c>
      <c r="E72" s="190" t="s">
        <v>86</v>
      </c>
      <c r="F72" s="191" t="s">
        <v>98</v>
      </c>
      <c r="G72" s="191" t="s">
        <v>446</v>
      </c>
      <c r="H72" s="191" t="s">
        <v>94</v>
      </c>
      <c r="I72" s="37">
        <v>70</v>
      </c>
      <c r="J72" s="30"/>
      <c r="K72" s="22"/>
      <c r="L72" s="23"/>
      <c r="M72" s="30"/>
      <c r="N72" s="22"/>
      <c r="O72" s="23"/>
      <c r="P72" s="30"/>
      <c r="Q72" s="22"/>
      <c r="R72" s="23"/>
      <c r="S72" s="30"/>
      <c r="T72" s="22"/>
      <c r="U72" s="23"/>
      <c r="V72" s="30"/>
      <c r="W72" s="22"/>
      <c r="X72" s="23"/>
      <c r="Y72" s="31" t="str">
        <f>IF(OR(EXACT(S72,T72),EXACT(V72,W72),AND(T72="X",W72="X"),OR(T72="M",W72="M")),"",SUM(S72,V72))</f>
        <v/>
      </c>
      <c r="Z72" s="24" t="str">
        <f>IF(AND(AND(T72="X",W72="X"),SUM(S72,V72)=0,ISNUMBER(Y72)),"",IF(OR(T72="M",W72="M"),"M",IF(AND(T72=W72,OR(T72="X",T72="W",T72="Z")),UPPER(T72),"")))</f>
        <v/>
      </c>
      <c r="AA72" s="25"/>
      <c r="AB72" s="30"/>
      <c r="AC72" s="22"/>
      <c r="AD72" s="23"/>
      <c r="AE72" s="30"/>
      <c r="AF72" s="22"/>
      <c r="AG72" s="23"/>
      <c r="AH72" s="30"/>
      <c r="AI72" s="22"/>
      <c r="AJ72" s="23"/>
      <c r="AK72" s="31" t="str">
        <f>IF(OR(EXACT(J72,K72),EXACT(M72,N72),EXACT(P72,Q72),EXACT(Y72,Z72),EXACT(AB72,AC72),EXACT(AE72,AF72),EXACT(AH72,AI72),AND(K72=N72,K72=Q72,K72=Z72,K72=AC72,K72=AF72,K72=AI72,K72="X"),OR(K72="M",N72="M",Q72="M",Z72="M",AC72="M",AF72="M",AI72="M")),"",SUM(J72,M72,P72,Y72,AB72,AE72,AH72))</f>
        <v/>
      </c>
      <c r="AL72" s="1" t="str">
        <f xml:space="preserve"> IF(AND(AND(K72="X",N72="X",Q72="X",Z72="X",AC72="X",AF72="X",AI72="X"),SUM(J72,M72,P72,Y72,AB72,AE72,AH72)=0,ISNUMBER(AK72)),"",IF(OR(K72="M",N72="M",Q72="M",Z72="M",AC72="M",AF72="M",AI72="M"),"M",IF(AND(K72=N72,K72=Q72,K72=Z72,K72=AC72,K72=AF72,K72=AI72,OR(K72="W",K72="Z",K72="X")),UPPER(K72),"")))</f>
        <v/>
      </c>
      <c r="AM72" s="25"/>
      <c r="AN72" s="30"/>
      <c r="AO72" s="22"/>
      <c r="AP72" s="23"/>
      <c r="AQ72" s="192"/>
      <c r="BI72" s="4"/>
      <c r="BJ72" s="4"/>
      <c r="BK72" s="4"/>
      <c r="BL72" s="4"/>
      <c r="BM72" s="4"/>
      <c r="BN72" s="4"/>
      <c r="BO72" s="4"/>
      <c r="BP72" s="4"/>
      <c r="BQ72" s="4"/>
      <c r="BR72" s="4"/>
      <c r="BS72" s="4"/>
      <c r="BT72" s="4"/>
      <c r="BU72" s="4"/>
      <c r="BV72" s="4"/>
      <c r="BW72" s="4"/>
    </row>
    <row r="73" spans="1:75" ht="15.75" x14ac:dyDescent="0.25">
      <c r="A73" s="201"/>
      <c r="B73" s="201"/>
      <c r="C73" s="202"/>
      <c r="D73" s="214"/>
      <c r="E73" s="206"/>
      <c r="F73" s="191"/>
      <c r="G73" s="191"/>
      <c r="H73" s="191"/>
      <c r="I73" s="37"/>
      <c r="J73" s="65"/>
      <c r="K73" s="65"/>
      <c r="L73" s="65"/>
      <c r="M73" s="65"/>
      <c r="N73" s="65"/>
      <c r="O73" s="65"/>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4"/>
      <c r="BI73" s="4"/>
      <c r="BJ73" s="4"/>
      <c r="BK73" s="4"/>
      <c r="BL73" s="4"/>
      <c r="BM73" s="4"/>
      <c r="BN73" s="4"/>
      <c r="BO73" s="4"/>
      <c r="BP73" s="4"/>
      <c r="BQ73" s="4"/>
      <c r="BR73" s="4"/>
      <c r="BS73" s="4"/>
      <c r="BT73" s="4"/>
      <c r="BU73" s="4"/>
      <c r="BV73" s="4"/>
      <c r="BW73" s="4"/>
    </row>
    <row r="74" spans="1:75" ht="21" x14ac:dyDescent="0.25">
      <c r="A74" s="201"/>
      <c r="B74" s="201"/>
      <c r="C74" s="202"/>
      <c r="D74" s="337" t="s">
        <v>2491</v>
      </c>
      <c r="E74" s="337"/>
      <c r="F74" s="191"/>
      <c r="G74" s="191"/>
      <c r="H74" s="191"/>
      <c r="I74" s="37"/>
      <c r="J74" s="65"/>
      <c r="K74" s="65"/>
      <c r="L74" s="65"/>
      <c r="M74" s="65"/>
      <c r="N74" s="65"/>
      <c r="O74" s="65"/>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4"/>
      <c r="BI74" s="4"/>
      <c r="BJ74" s="4"/>
      <c r="BK74" s="4"/>
      <c r="BL74" s="4"/>
      <c r="BM74" s="4"/>
      <c r="BN74" s="4"/>
      <c r="BO74" s="4"/>
      <c r="BP74" s="4"/>
      <c r="BQ74" s="4"/>
      <c r="BR74" s="4"/>
      <c r="BS74" s="4"/>
      <c r="BT74" s="4"/>
      <c r="BU74" s="4"/>
      <c r="BV74" s="4"/>
      <c r="BW74" s="4"/>
    </row>
    <row r="75" spans="1:75" x14ac:dyDescent="0.25">
      <c r="A75" s="201"/>
      <c r="B75" s="201"/>
      <c r="C75" s="202"/>
      <c r="D75" s="334" t="s">
        <v>2469</v>
      </c>
      <c r="E75" s="334"/>
      <c r="F75" s="191"/>
      <c r="G75" s="191"/>
      <c r="H75" s="191"/>
      <c r="I75" s="37"/>
      <c r="J75" s="65"/>
      <c r="K75" s="65"/>
      <c r="L75" s="65"/>
      <c r="M75" s="65"/>
      <c r="N75" s="65"/>
      <c r="O75" s="65"/>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4"/>
      <c r="BI75" s="4"/>
      <c r="BJ75" s="4"/>
      <c r="BK75" s="4"/>
      <c r="BL75" s="4"/>
      <c r="BM75" s="4"/>
      <c r="BN75" s="4"/>
      <c r="BO75" s="4"/>
      <c r="BP75" s="4"/>
      <c r="BQ75" s="4"/>
      <c r="BR75" s="4"/>
      <c r="BS75" s="4"/>
      <c r="BT75" s="4"/>
      <c r="BU75" s="4"/>
      <c r="BV75" s="4"/>
      <c r="BW75" s="4"/>
    </row>
    <row r="76" spans="1:75" ht="21" customHeight="1" x14ac:dyDescent="0.25">
      <c r="A76" s="188"/>
      <c r="B76" s="188"/>
      <c r="C76" s="164"/>
      <c r="D76" s="189" t="s">
        <v>2469</v>
      </c>
      <c r="E76" s="190" t="s">
        <v>38</v>
      </c>
      <c r="F76" s="191" t="s">
        <v>442</v>
      </c>
      <c r="G76" s="191" t="s">
        <v>101</v>
      </c>
      <c r="H76" s="191" t="s">
        <v>0</v>
      </c>
      <c r="I76" s="37">
        <v>74</v>
      </c>
      <c r="J76" s="30"/>
      <c r="K76" s="22"/>
      <c r="L76" s="23"/>
      <c r="M76" s="30"/>
      <c r="N76" s="22"/>
      <c r="O76" s="23"/>
      <c r="P76" s="30"/>
      <c r="Q76" s="22"/>
      <c r="R76" s="23"/>
      <c r="S76" s="30"/>
      <c r="T76" s="22"/>
      <c r="U76" s="23"/>
      <c r="V76" s="30"/>
      <c r="W76" s="22"/>
      <c r="X76" s="23"/>
      <c r="Y76" s="31" t="str">
        <f>IF(OR(EXACT(S76,T76),EXACT(V76,W76),AND(T76="X",W76="X"),OR(T76="M",W76="M")),"",SUM(S76,V76))</f>
        <v/>
      </c>
      <c r="Z76" s="24" t="str">
        <f>IF(AND(AND(T76="X",W76="X"),SUM(S76,V76)=0,ISNUMBER(Y76)),"",IF(OR(T76="M",W76="M"),"M",IF(AND(T76=W76,OR(T76="X",T76="W",T76="Z")),UPPER(T76),"")))</f>
        <v/>
      </c>
      <c r="AA76" s="25"/>
      <c r="AB76" s="30"/>
      <c r="AC76" s="22"/>
      <c r="AD76" s="23"/>
      <c r="AE76" s="30"/>
      <c r="AF76" s="22"/>
      <c r="AG76" s="23"/>
      <c r="AH76" s="30"/>
      <c r="AI76" s="22"/>
      <c r="AJ76" s="23"/>
      <c r="AK76" s="31" t="str">
        <f>IF(OR(EXACT(J76,K76),EXACT(M76,N76),EXACT(P76,Q76),EXACT(Y76,Z76),EXACT(AB76,AC76),EXACT(AE76,AF76),EXACT(AH76,AI76),AND(K76=N76,K76=Q76,K76=Z76,K76=AC76,K76=AF76,K76=AI76,K76="X"),OR(K76="M",N76="M",Q76="M",Z76="M",AC76="M",AF76="M",AI76="M")),"",SUM(J76,M76,P76,Y76,AB76,AE76,AH76))</f>
        <v/>
      </c>
      <c r="AL76" s="1" t="str">
        <f xml:space="preserve"> IF(AND(OR(AND(K76="M",N76="M",Q76="M",Z76="M",AC76="M",AF76="M",AI76="M"),AND(K76="X",N76="X",Q76="X",Z76="X",AC76="X",AF76="X",AI76="X")),SUM(J76,M76,P76,Y76,AB76,AE76,AH76)=0,ISNUMBER(AK76)),"",IF(OR(K76="M",N76="M",Q76="M",Z76="M",AC76="M",AF76="M",AI76="M"),"M",IF(AND(K76=N76,K76=Q76,K76=Z76,K76=AC76,K76=AF76,K76=AI76,OR(K76="W",K76="Z",K76="X")),UPPER(K76),"")))</f>
        <v/>
      </c>
      <c r="AM76" s="25"/>
      <c r="AN76" s="30"/>
      <c r="AO76" s="22"/>
      <c r="AP76" s="23"/>
      <c r="AQ76" s="192"/>
      <c r="BI76" s="4"/>
      <c r="BJ76" s="4"/>
      <c r="BK76" s="4"/>
      <c r="BL76" s="4"/>
      <c r="BM76" s="4"/>
      <c r="BN76" s="4"/>
      <c r="BO76" s="4"/>
      <c r="BP76" s="4"/>
      <c r="BQ76" s="4"/>
      <c r="BR76" s="4"/>
      <c r="BS76" s="4"/>
      <c r="BT76" s="4"/>
      <c r="BU76" s="4"/>
      <c r="BV76" s="4"/>
      <c r="BW76" s="4"/>
    </row>
    <row r="77" spans="1:75" x14ac:dyDescent="0.25">
      <c r="A77" s="201"/>
      <c r="B77" s="201"/>
      <c r="C77" s="202"/>
      <c r="D77" s="328" t="s">
        <v>2492</v>
      </c>
      <c r="E77" s="328"/>
      <c r="F77" s="191"/>
      <c r="G77" s="191"/>
      <c r="H77" s="191"/>
      <c r="I77" s="37"/>
      <c r="J77" s="65"/>
      <c r="K77" s="65"/>
      <c r="L77" s="65"/>
      <c r="M77" s="65"/>
      <c r="N77" s="65"/>
      <c r="O77" s="65"/>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4"/>
      <c r="BI77" s="4"/>
      <c r="BJ77" s="4"/>
      <c r="BK77" s="4"/>
      <c r="BL77" s="4"/>
      <c r="BM77" s="4"/>
      <c r="BN77" s="4"/>
      <c r="BO77" s="4"/>
      <c r="BP77" s="4"/>
      <c r="BQ77" s="4"/>
      <c r="BR77" s="4"/>
      <c r="BS77" s="4"/>
      <c r="BT77" s="4"/>
      <c r="BU77" s="4"/>
      <c r="BV77" s="4"/>
      <c r="BW77" s="4"/>
    </row>
    <row r="78" spans="1:75" ht="21" customHeight="1" x14ac:dyDescent="0.25">
      <c r="A78" s="188"/>
      <c r="B78" s="188"/>
      <c r="C78" s="164"/>
      <c r="D78" s="189" t="s">
        <v>2493</v>
      </c>
      <c r="E78" s="190" t="s">
        <v>39</v>
      </c>
      <c r="F78" s="191" t="s">
        <v>442</v>
      </c>
      <c r="G78" s="191" t="s">
        <v>98</v>
      </c>
      <c r="H78" s="191" t="s">
        <v>0</v>
      </c>
      <c r="I78" s="37">
        <v>76</v>
      </c>
      <c r="J78" s="30"/>
      <c r="K78" s="22"/>
      <c r="L78" s="23"/>
      <c r="M78" s="30"/>
      <c r="N78" s="22"/>
      <c r="O78" s="23"/>
      <c r="P78" s="30"/>
      <c r="Q78" s="22"/>
      <c r="R78" s="23"/>
      <c r="S78" s="30"/>
      <c r="T78" s="22"/>
      <c r="U78" s="23"/>
      <c r="V78" s="30"/>
      <c r="W78" s="22"/>
      <c r="X78" s="23"/>
      <c r="Y78" s="31" t="str">
        <f>IF(OR(EXACT(S78,T78),EXACT(V78,W78),AND(T78="X",W78="X"),OR(T78="M",W78="M")),"",SUM(S78,V78))</f>
        <v/>
      </c>
      <c r="Z78" s="24" t="str">
        <f>IF(AND(AND(T78="X",W78="X"),SUM(S78,V78)=0,ISNUMBER(Y78)),"",IF(OR(T78="M",W78="M"),"M",IF(AND(T78=W78,OR(T78="X",T78="W",T78="Z")),UPPER(T78),"")))</f>
        <v/>
      </c>
      <c r="AA78" s="25"/>
      <c r="AB78" s="30"/>
      <c r="AC78" s="22"/>
      <c r="AD78" s="23"/>
      <c r="AE78" s="30"/>
      <c r="AF78" s="22"/>
      <c r="AG78" s="23"/>
      <c r="AH78" s="30"/>
      <c r="AI78" s="22"/>
      <c r="AJ78" s="23"/>
      <c r="AK78" s="31" t="str">
        <f>IF(OR(EXACT(J78,K78),EXACT(M78,N78),EXACT(P78,Q78),EXACT(Y78,Z78),EXACT(AB78,AC78),EXACT(AE78,AF78),EXACT(AH78,AI78),AND(K78=N78,K78=Q78,K78=Z78,K78=AC78,K78=AF78,K78=AI78,K78="X"),OR(K78="M",N78="M",Q78="M",Z78="M",AC78="M",AF78="M",AI78="M")),"",SUM(J78,M78,P78,Y78,AB78,AE78,AH78))</f>
        <v/>
      </c>
      <c r="AL78" s="1" t="str">
        <f xml:space="preserve"> IF(AND(OR(AND(K78="M",N78="M",Q78="M",Z78="M",AC78="M",AF78="M",AI78="M"),AND(K78="X",N78="X",Q78="X",Z78="X",AC78="X",AF78="X",AI78="X")),SUM(J78,M78,P78,Y78,AB78,AE78,AH78)=0,ISNUMBER(AK78)),"",IF(OR(K78="M",N78="M",Q78="M",Z78="M",AC78="M",AF78="M",AI78="M"),"M",IF(AND(K78=N78,K78=Q78,K78=Z78,K78=AC78,K78=AF78,K78=AI78,OR(K78="W",K78="Z",K78="X")),UPPER(K78),"")))</f>
        <v/>
      </c>
      <c r="AM78" s="25"/>
      <c r="AN78" s="30"/>
      <c r="AO78" s="22"/>
      <c r="AP78" s="23"/>
      <c r="AQ78" s="192"/>
      <c r="BI78" s="4"/>
      <c r="BJ78" s="4"/>
      <c r="BK78" s="4"/>
      <c r="BL78" s="4"/>
      <c r="BM78" s="4"/>
      <c r="BN78" s="4"/>
      <c r="BO78" s="4"/>
      <c r="BP78" s="4"/>
      <c r="BQ78" s="4"/>
      <c r="BR78" s="4"/>
      <c r="BS78" s="4"/>
      <c r="BT78" s="4"/>
      <c r="BU78" s="4"/>
      <c r="BV78" s="4"/>
      <c r="BW78" s="4"/>
    </row>
    <row r="79" spans="1:75" x14ac:dyDescent="0.25">
      <c r="A79" s="201"/>
      <c r="B79" s="201"/>
      <c r="C79" s="202"/>
      <c r="D79" s="329" t="s">
        <v>2494</v>
      </c>
      <c r="E79" s="329"/>
      <c r="F79" s="191"/>
      <c r="G79" s="191"/>
      <c r="H79" s="191"/>
      <c r="I79" s="37"/>
      <c r="J79" s="65"/>
      <c r="K79" s="65"/>
      <c r="L79" s="65"/>
      <c r="M79" s="65"/>
      <c r="N79" s="65"/>
      <c r="O79" s="65"/>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4"/>
      <c r="BI79" s="4"/>
      <c r="BJ79" s="4"/>
      <c r="BK79" s="4"/>
      <c r="BL79" s="4"/>
      <c r="BM79" s="4"/>
      <c r="BN79" s="4"/>
      <c r="BO79" s="4"/>
      <c r="BP79" s="4"/>
      <c r="BQ79" s="4"/>
      <c r="BR79" s="4"/>
      <c r="BS79" s="4"/>
      <c r="BT79" s="4"/>
      <c r="BU79" s="4"/>
      <c r="BV79" s="4"/>
      <c r="BW79" s="4"/>
    </row>
    <row r="80" spans="1:75" ht="21" customHeight="1" x14ac:dyDescent="0.25">
      <c r="A80" s="188"/>
      <c r="B80" s="188"/>
      <c r="C80" s="164"/>
      <c r="D80" s="193" t="s">
        <v>2494</v>
      </c>
      <c r="E80" s="194" t="s">
        <v>40</v>
      </c>
      <c r="F80" s="191" t="s">
        <v>442</v>
      </c>
      <c r="G80" s="191" t="s">
        <v>0</v>
      </c>
      <c r="H80" s="191" t="s">
        <v>0</v>
      </c>
      <c r="I80" s="37" t="s">
        <v>485</v>
      </c>
      <c r="J80" s="31" t="str">
        <f>IF(OR(AND(J76="",K76=""),AND(J78="",K78=""),AND(K76="X",K78="X"),OR(K76="M",K78="M")),"",SUM(J76,J78))</f>
        <v/>
      </c>
      <c r="K80" s="24" t="str">
        <f>IF(AND(AND(K76="X",K78="X"),SUM(J76,J78)=0,ISNUMBER(J80)),"",IF(OR(K76="M",K78="M"),"M",IF(AND(K76=K78,OR(K76="X",K76="W",K76="Z")),UPPER(K76),"")))</f>
        <v/>
      </c>
      <c r="L80" s="25"/>
      <c r="M80" s="31" t="str">
        <f>IF(OR(AND(M76="",N76=""),AND(M78="",N78=""),AND(N76="X",N78="X"),OR(N76="M",N78="M")),"",SUM(M76,M78))</f>
        <v/>
      </c>
      <c r="N80" s="24" t="str">
        <f>IF(AND(AND(N76="X",N78="X"),SUM(M76,M78)=0,ISNUMBER(M80)),"",IF(OR(N76="M",N78="M"),"M",IF(AND(N76=N78,OR(N76="X",N76="W",N76="Z")),UPPER(N76),"")))</f>
        <v/>
      </c>
      <c r="O80" s="25"/>
      <c r="P80" s="31" t="str">
        <f>IF(OR(AND(P76="",Q76=""),AND(P78="",Q78=""),AND(Q76="X",Q78="X"),OR(Q76="M",Q78="M")),"",SUM(P76,P78))</f>
        <v/>
      </c>
      <c r="Q80" s="24" t="str">
        <f>IF(AND(AND(Q76="X",Q78="X"),SUM(P76,P78)=0,ISNUMBER(P80)),"",IF(OR(Q76="M",Q78="M"),"M",IF(AND(Q76=Q78,OR(Q76="X",Q76="W",Q76="Z")),UPPER(Q76),"")))</f>
        <v/>
      </c>
      <c r="R80" s="25"/>
      <c r="S80" s="31" t="str">
        <f>IF(OR(AND(S76="",T76=""),AND(S78="",T78=""),AND(T76="X",T78="X"),OR(T76="M",T78="M")),"",SUM(S76,S78))</f>
        <v/>
      </c>
      <c r="T80" s="24" t="str">
        <f>IF(AND(AND(T76="X",T78="X"),SUM(S76,S78)=0,ISNUMBER(S80)),"",IF(OR(T76="M",T78="M"),"M",IF(AND(T76=T78,OR(T76="X",T76="W",T76="Z")),UPPER(T76),"")))</f>
        <v/>
      </c>
      <c r="U80" s="25"/>
      <c r="V80" s="31" t="str">
        <f>IF(OR(AND(V76="",W76=""),AND(V78="",W78=""),AND(W76="X",W78="X"),OR(W76="M",W78="M")),"",SUM(V76,V78))</f>
        <v/>
      </c>
      <c r="W80" s="24" t="str">
        <f>IF(AND(AND(W76="X",W78="X"),SUM(V76,V78)=0,ISNUMBER(V80)),"",IF(OR(W76="M",W78="M"),"M",IF(AND(W76=W78,OR(W76="X",W76="W",W76="Z")),UPPER(W76),"")))</f>
        <v/>
      </c>
      <c r="X80" s="25"/>
      <c r="Y80" s="31" t="str">
        <f>IF(OR(AND(Y76="",Z76=""),AND(Y78="",Z78=""),AND(Z76="X",Z78="X"),OR(Z76="M",Z78="M")),"",SUM(Y76,Y78))</f>
        <v/>
      </c>
      <c r="Z80" s="24" t="str">
        <f>IF(AND(AND(Z76="X",Z78="X"),SUM(Y76,Y78)=0,ISNUMBER(Y80)),"",IF(OR(Z76="M",Z78="M"),"M",IF(AND(Z76=Z78,OR(Z76="X",Z76="W",Z76="Z")),UPPER(Z76),"")))</f>
        <v/>
      </c>
      <c r="AA80" s="25"/>
      <c r="AB80" s="31" t="str">
        <f>IF(OR(AND(AB76="",AC76=""),AND(AB78="",AC78=""),AND(AC76="X",AC78="X"),OR(AC76="M",AC78="M")),"",SUM(AB76,AB78))</f>
        <v/>
      </c>
      <c r="AC80" s="24" t="str">
        <f>IF(AND(AND(AC76="X",AC78="X"),SUM(AB76,AB78)=0,ISNUMBER(AB80)),"",IF(OR(AC76="M",AC78="M"),"M",IF(AND(AC76=AC78,OR(AC76="X",AC76="W",AC76="Z")),UPPER(AC76),"")))</f>
        <v/>
      </c>
      <c r="AD80" s="25"/>
      <c r="AE80" s="31" t="str">
        <f>IF(OR(AND(AE76="",AF76=""),AND(AE78="",AF78=""),AND(AF76="X",AF78="X"),OR(AF76="M",AF78="M")),"",SUM(AE76,AE78))</f>
        <v/>
      </c>
      <c r="AF80" s="24" t="str">
        <f>IF(AND(AND(AF76="X",AF78="X"),SUM(AE76,AE78)=0,ISNUMBER(AE80)),"",IF(OR(AF76="M",AF78="M"),"M",IF(AND(AF76=AF78,OR(AF76="X",AF76="W",AF76="Z")),UPPER(AF76),"")))</f>
        <v/>
      </c>
      <c r="AG80" s="25"/>
      <c r="AH80" s="31" t="str">
        <f>IF(OR(AND(AH76="",AI76=""),AND(AH78="",AI78=""),AND(AI76="X",AI78="X"),OR(AI76="M",AI78="M")),"",SUM(AH76,AH78))</f>
        <v/>
      </c>
      <c r="AI80" s="24" t="str">
        <f>IF(AND(AND(AI76="X",AI78="X"),SUM(AH76,AH78)=0,ISNUMBER(AH80)),"",IF(OR(AI76="M",AI78="M"),"M",IF(AND(AI76=AI78,OR(AI76="X",AI76="W",AI76="Z")),UPPER(AI76),"")))</f>
        <v/>
      </c>
      <c r="AJ80" s="25"/>
      <c r="AK80" s="31" t="str">
        <f>IF(OR(AND(AK76="",AL76=""),AND(AK78="",AL78=""),AND(AL76="X",AL78="X"),OR(AL76="M",AL78="M")),"",SUM(AK76,AK78))</f>
        <v/>
      </c>
      <c r="AL80" s="24" t="str">
        <f>IF(AND(AND(AL76="X",AL78="X"),SUM(AK76,AK78)=0,ISNUMBER(AK80)),"",IF(OR(AL76="M",AL78="M"),"M",IF(AND(AL76=AL78,OR(AL76="X",AL76="W",AL76="Z")),UPPER(AL76),"")))</f>
        <v/>
      </c>
      <c r="AM80" s="25"/>
      <c r="AN80" s="31" t="str">
        <f>IF(OR(AND(AN76="",AO76=""),AND(AN78="",AO78=""),AND(AO76="X",AO78="X"),OR(AO76="M",AO78="M")),"",SUM(AN76,AN78))</f>
        <v/>
      </c>
      <c r="AO80" s="24" t="str">
        <f>IF(AND(AND(AO76="X",AO78="X"),SUM(AN76,AN78)=0,ISNUMBER(AN80)),"",IF(OR(AO76="M",AO78="M"),"M",IF(AND(AO76=AO78,OR(AO76="X",AO76="W",AO76="Z")),UPPER(AO76),"")))</f>
        <v/>
      </c>
      <c r="AP80" s="25"/>
      <c r="AQ80" s="192"/>
      <c r="BI80" s="4"/>
      <c r="BJ80" s="4"/>
      <c r="BK80" s="4"/>
      <c r="BL80" s="4"/>
      <c r="BM80" s="4"/>
      <c r="BN80" s="4"/>
      <c r="BO80" s="4"/>
      <c r="BP80" s="4"/>
      <c r="BQ80" s="4"/>
      <c r="BR80" s="4"/>
      <c r="BS80" s="4"/>
      <c r="BT80" s="4"/>
      <c r="BU80" s="4"/>
      <c r="BV80" s="4"/>
      <c r="BW80" s="4"/>
    </row>
    <row r="81" spans="1:75" ht="15.75" x14ac:dyDescent="0.25">
      <c r="A81" s="201"/>
      <c r="B81" s="201"/>
      <c r="C81" s="202"/>
      <c r="D81" s="214"/>
      <c r="E81" s="206"/>
      <c r="F81" s="191"/>
      <c r="G81" s="191"/>
      <c r="H81" s="191"/>
      <c r="I81" s="37"/>
      <c r="J81" s="65"/>
      <c r="K81" s="65"/>
      <c r="L81" s="65"/>
      <c r="M81" s="65"/>
      <c r="N81" s="65"/>
      <c r="O81" s="65"/>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4"/>
      <c r="BI81" s="4"/>
      <c r="BJ81" s="4"/>
      <c r="BK81" s="4"/>
      <c r="BL81" s="4"/>
      <c r="BM81" s="4"/>
      <c r="BN81" s="4"/>
      <c r="BO81" s="4"/>
      <c r="BP81" s="4"/>
      <c r="BQ81" s="4"/>
      <c r="BR81" s="4"/>
      <c r="BS81" s="4"/>
      <c r="BT81" s="4"/>
      <c r="BU81" s="4"/>
      <c r="BV81" s="4"/>
      <c r="BW81" s="4"/>
    </row>
    <row r="82" spans="1:75" ht="21" x14ac:dyDescent="0.25">
      <c r="A82" s="201"/>
      <c r="B82" s="201"/>
      <c r="C82" s="202"/>
      <c r="D82" s="337" t="s">
        <v>2495</v>
      </c>
      <c r="E82" s="337"/>
      <c r="F82" s="191"/>
      <c r="G82" s="191"/>
      <c r="H82" s="191"/>
      <c r="I82" s="37"/>
      <c r="J82" s="65"/>
      <c r="K82" s="65"/>
      <c r="L82" s="65"/>
      <c r="M82" s="65"/>
      <c r="N82" s="65"/>
      <c r="O82" s="65"/>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203"/>
      <c r="AN82" s="203"/>
      <c r="AO82" s="203"/>
      <c r="AP82" s="203"/>
      <c r="AQ82" s="204"/>
      <c r="BI82" s="4"/>
      <c r="BJ82" s="4"/>
      <c r="BK82" s="4"/>
      <c r="BL82" s="4"/>
      <c r="BM82" s="4"/>
      <c r="BN82" s="4"/>
      <c r="BO82" s="4"/>
      <c r="BP82" s="4"/>
      <c r="BQ82" s="4"/>
      <c r="BR82" s="4"/>
      <c r="BS82" s="4"/>
      <c r="BT82" s="4"/>
      <c r="BU82" s="4"/>
      <c r="BV82" s="4"/>
      <c r="BW82" s="4"/>
    </row>
    <row r="83" spans="1:75" x14ac:dyDescent="0.25">
      <c r="A83" s="201"/>
      <c r="B83" s="201"/>
      <c r="C83" s="202"/>
      <c r="D83" s="329" t="s">
        <v>2496</v>
      </c>
      <c r="E83" s="329"/>
      <c r="F83" s="191"/>
      <c r="G83" s="191"/>
      <c r="H83" s="191"/>
      <c r="I83" s="37"/>
      <c r="J83" s="65"/>
      <c r="K83" s="65"/>
      <c r="L83" s="65"/>
      <c r="M83" s="65"/>
      <c r="N83" s="65"/>
      <c r="O83" s="65"/>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4"/>
      <c r="BI83" s="4"/>
      <c r="BJ83" s="4"/>
      <c r="BK83" s="4"/>
      <c r="BL83" s="4"/>
      <c r="BM83" s="4"/>
      <c r="BN83" s="4"/>
      <c r="BO83" s="4"/>
      <c r="BP83" s="4"/>
      <c r="BQ83" s="4"/>
      <c r="BR83" s="4"/>
      <c r="BS83" s="4"/>
      <c r="BT83" s="4"/>
      <c r="BU83" s="4"/>
      <c r="BV83" s="4"/>
      <c r="BW83" s="4"/>
    </row>
    <row r="84" spans="1:75" x14ac:dyDescent="0.25">
      <c r="A84" s="201"/>
      <c r="B84" s="201"/>
      <c r="C84" s="202"/>
      <c r="D84" s="334" t="s">
        <v>2497</v>
      </c>
      <c r="E84" s="334"/>
      <c r="F84" s="191"/>
      <c r="G84" s="191"/>
      <c r="H84" s="191"/>
      <c r="I84" s="37"/>
      <c r="J84" s="65"/>
      <c r="K84" s="65"/>
      <c r="L84" s="65"/>
      <c r="M84" s="65"/>
      <c r="N84" s="65"/>
      <c r="O84" s="65"/>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4"/>
      <c r="BI84" s="4"/>
      <c r="BJ84" s="4"/>
      <c r="BK84" s="4"/>
      <c r="BL84" s="4"/>
      <c r="BM84" s="4"/>
      <c r="BN84" s="4"/>
      <c r="BO84" s="4"/>
      <c r="BP84" s="4"/>
      <c r="BQ84" s="4"/>
      <c r="BR84" s="4"/>
      <c r="BS84" s="4"/>
      <c r="BT84" s="4"/>
      <c r="BU84" s="4"/>
      <c r="BV84" s="4"/>
      <c r="BW84" s="4"/>
    </row>
    <row r="85" spans="1:75" ht="21" customHeight="1" x14ac:dyDescent="0.25">
      <c r="A85" s="188"/>
      <c r="B85" s="188"/>
      <c r="C85" s="164"/>
      <c r="D85" s="189" t="s">
        <v>2498</v>
      </c>
      <c r="E85" s="190" t="s">
        <v>41</v>
      </c>
      <c r="F85" s="191" t="s">
        <v>99</v>
      </c>
      <c r="G85" s="191" t="s">
        <v>1</v>
      </c>
      <c r="H85" s="191" t="s">
        <v>0</v>
      </c>
      <c r="I85" s="37">
        <v>83</v>
      </c>
      <c r="J85" s="30"/>
      <c r="K85" s="22"/>
      <c r="L85" s="23"/>
      <c r="M85" s="30"/>
      <c r="N85" s="22"/>
      <c r="O85" s="23"/>
      <c r="P85" s="30"/>
      <c r="Q85" s="22"/>
      <c r="R85" s="23"/>
      <c r="S85" s="30"/>
      <c r="T85" s="22"/>
      <c r="U85" s="23"/>
      <c r="V85" s="30"/>
      <c r="W85" s="22"/>
      <c r="X85" s="23"/>
      <c r="Y85" s="31" t="str">
        <f>IF(OR(EXACT(S85,T85),EXACT(V85,W85),AND(T85="X",W85="X"),OR(T85="M",W85="M")),"",SUM(S85,V85))</f>
        <v/>
      </c>
      <c r="Z85" s="24" t="str">
        <f>IF(AND(AND(T85="X",W85="X"),SUM(S85,V85)=0,ISNUMBER(Y85)),"",IF(OR(T85="M",W85="M"),"M",IF(AND(T85=W85,OR(T85="X",T85="W",T85="Z")),UPPER(T85),"")))</f>
        <v/>
      </c>
      <c r="AA85" s="25"/>
      <c r="AB85" s="30"/>
      <c r="AC85" s="22"/>
      <c r="AD85" s="23"/>
      <c r="AE85" s="30"/>
      <c r="AF85" s="22"/>
      <c r="AG85" s="23"/>
      <c r="AH85" s="30"/>
      <c r="AI85" s="22"/>
      <c r="AJ85" s="23"/>
      <c r="AK85" s="31" t="str">
        <f>IF(OR(EXACT(J85,K85),EXACT(M85,N85),EXACT(P85,Q85),EXACT(Y85,Z85),EXACT(AB85,AC85),EXACT(AE85,AF85),EXACT(AH85,AI85),AND(K85=N85,K85=Q85,K85=Z85,K85=AC85,K85=AF85,K85=AI85,K85="X"),OR(K85="M",N85="M",Q85="M",Z85="M",AC85="M",AF85="M",AI85="M")),"",SUM(J85,M85,P85,Y85,AB85,AE85,AH85))</f>
        <v/>
      </c>
      <c r="AL85" s="1" t="str">
        <f xml:space="preserve"> IF(AND(OR(AND(K85="M",N85="M",Q85="M",Z85="M",AC85="M",AF85="M",AI85="M"),AND(K85="X",N85="X",Q85="X",Z85="X",AC85="X",AF85="X",AI85="X")),SUM(J85,M85,P85,Y85,AB85,AE85,AH85)=0,ISNUMBER(AK85)),"",IF(OR(K85="M",N85="M",Q85="M",Z85="M",AC85="M",AF85="M",AI85="M"),"M",IF(AND(K85=N85,K85=Q85,K85=Z85,K85=AC85,K85=AF85,K85=AI85,OR(K85="W",K85="Z",K85="X")),UPPER(K85),"")))</f>
        <v/>
      </c>
      <c r="AM85" s="25"/>
      <c r="AN85" s="30"/>
      <c r="AO85" s="22"/>
      <c r="AP85" s="23"/>
      <c r="AQ85" s="192"/>
      <c r="BI85" s="4"/>
      <c r="BJ85" s="4"/>
      <c r="BK85" s="4"/>
      <c r="BL85" s="4"/>
      <c r="BM85" s="4"/>
      <c r="BN85" s="4"/>
      <c r="BO85" s="4"/>
      <c r="BP85" s="4"/>
      <c r="BQ85" s="4"/>
      <c r="BR85" s="4"/>
      <c r="BS85" s="4"/>
      <c r="BT85" s="4"/>
      <c r="BU85" s="4"/>
      <c r="BV85" s="4"/>
      <c r="BW85" s="4"/>
    </row>
    <row r="86" spans="1:75" ht="21" customHeight="1" x14ac:dyDescent="0.25">
      <c r="A86" s="188"/>
      <c r="B86" s="188"/>
      <c r="C86" s="164"/>
      <c r="D86" s="189" t="s">
        <v>2499</v>
      </c>
      <c r="E86" s="190" t="s">
        <v>42</v>
      </c>
      <c r="F86" s="191" t="s">
        <v>99</v>
      </c>
      <c r="G86" s="191" t="s">
        <v>100</v>
      </c>
      <c r="H86" s="191" t="s">
        <v>0</v>
      </c>
      <c r="I86" s="37">
        <v>84</v>
      </c>
      <c r="J86" s="30"/>
      <c r="K86" s="22"/>
      <c r="L86" s="23"/>
      <c r="M86" s="30"/>
      <c r="N86" s="22"/>
      <c r="O86" s="23"/>
      <c r="P86" s="30"/>
      <c r="Q86" s="22"/>
      <c r="R86" s="23"/>
      <c r="S86" s="30"/>
      <c r="T86" s="22"/>
      <c r="U86" s="23"/>
      <c r="V86" s="30"/>
      <c r="W86" s="22"/>
      <c r="X86" s="23"/>
      <c r="Y86" s="31" t="str">
        <f>IF(OR(EXACT(S86,T86),EXACT(V86,W86),AND(T86="X",W86="X"),OR(T86="M",W86="M")),"",SUM(S86,V86))</f>
        <v/>
      </c>
      <c r="Z86" s="24" t="str">
        <f>IF(AND(AND(T86="X",W86="X"),SUM(S86,V86)=0,ISNUMBER(Y86)),"",IF(OR(T86="M",W86="M"),"M",IF(AND(T86=W86,OR(T86="X",T86="W",T86="Z")),UPPER(T86),"")))</f>
        <v/>
      </c>
      <c r="AA86" s="25"/>
      <c r="AB86" s="30"/>
      <c r="AC86" s="22"/>
      <c r="AD86" s="23"/>
      <c r="AE86" s="30"/>
      <c r="AF86" s="22"/>
      <c r="AG86" s="23"/>
      <c r="AH86" s="30"/>
      <c r="AI86" s="22"/>
      <c r="AJ86" s="23"/>
      <c r="AK86" s="31" t="str">
        <f>IF(OR(EXACT(J86,K86),EXACT(M86,N86),EXACT(P86,Q86),EXACT(Y86,Z86),EXACT(AB86,AC86),EXACT(AE86,AF86),EXACT(AH86,AI86),AND(K86=N86,K86=Q86,K86=Z86,K86=AC86,K86=AF86,K86=AI86,K86="X"),OR(K86="M",N86="M",Q86="M",Z86="M",AC86="M",AF86="M",AI86="M")),"",SUM(J86,M86,P86,Y86,AB86,AE86,AH86))</f>
        <v/>
      </c>
      <c r="AL86" s="1" t="str">
        <f xml:space="preserve"> IF(AND(OR(AND(K86="M",N86="M",Q86="M",Z86="M",AC86="M",AF86="M",AI86="M"),AND(K86="X",N86="X",Q86="X",Z86="X",AC86="X",AF86="X",AI86="X")),SUM(J86,M86,P86,Y86,AB86,AE86,AH86)=0,ISNUMBER(AK86)),"",IF(OR(K86="M",N86="M",Q86="M",Z86="M",AC86="M",AF86="M",AI86="M"),"M",IF(AND(K86=N86,K86=Q86,K86=Z86,K86=AC86,K86=AF86,K86=AI86,OR(K86="W",K86="Z",K86="X")),UPPER(K86),"")))</f>
        <v/>
      </c>
      <c r="AM86" s="25"/>
      <c r="AN86" s="30"/>
      <c r="AO86" s="22"/>
      <c r="AP86" s="23"/>
      <c r="AQ86" s="192"/>
      <c r="BI86" s="4"/>
      <c r="BJ86" s="4"/>
      <c r="BK86" s="4"/>
      <c r="BL86" s="4"/>
      <c r="BM86" s="4"/>
      <c r="BN86" s="4"/>
      <c r="BO86" s="4"/>
      <c r="BP86" s="4"/>
      <c r="BQ86" s="4"/>
      <c r="BR86" s="4"/>
      <c r="BS86" s="4"/>
      <c r="BT86" s="4"/>
      <c r="BU86" s="4"/>
      <c r="BV86" s="4"/>
      <c r="BW86" s="4"/>
    </row>
    <row r="87" spans="1:75" ht="21" customHeight="1" x14ac:dyDescent="0.25">
      <c r="A87" s="188"/>
      <c r="B87" s="188"/>
      <c r="C87" s="164"/>
      <c r="D87" s="193" t="s">
        <v>2500</v>
      </c>
      <c r="E87" s="194" t="s">
        <v>43</v>
      </c>
      <c r="F87" s="191" t="s">
        <v>99</v>
      </c>
      <c r="G87" s="191" t="s">
        <v>101</v>
      </c>
      <c r="H87" s="191" t="s">
        <v>0</v>
      </c>
      <c r="I87" s="37" t="s">
        <v>486</v>
      </c>
      <c r="J87" s="31" t="str">
        <f>IF(OR(AND(J85="",K85=""),AND(J86="",K86=""),AND(K85="X",K86="X"),OR(K85="M",K86="M")),"",SUM(J85,J86))</f>
        <v/>
      </c>
      <c r="K87" s="24" t="str">
        <f>IF(AND(AND(K85="X",K86="X"),SUM(J85,J86)=0,ISNUMBER(J87)),"",IF(OR(K85="M",K86="M"),"M",IF(AND(K85=K86,OR(K85="X",K85="W",K85="Z")),UPPER(K85),"")))</f>
        <v/>
      </c>
      <c r="L87" s="25"/>
      <c r="M87" s="31" t="str">
        <f>IF(OR(AND(M85="",N85=""),AND(M86="",N86=""),AND(N85="X",N86="X"),OR(N85="M",N86="M")),"",SUM(M85,M86))</f>
        <v/>
      </c>
      <c r="N87" s="24" t="str">
        <f>IF(AND(AND(N85="X",N86="X"),SUM(M85,M86)=0,ISNUMBER(M87)),"",IF(OR(N85="M",N86="M"),"M",IF(AND(N85=N86,OR(N85="X",N85="W",N85="Z")),UPPER(N85),"")))</f>
        <v/>
      </c>
      <c r="O87" s="25"/>
      <c r="P87" s="31" t="str">
        <f>IF(OR(AND(P85="",Q85=""),AND(P86="",Q86=""),AND(Q85="X",Q86="X"),OR(Q85="M",Q86="M")),"",SUM(P85,P86))</f>
        <v/>
      </c>
      <c r="Q87" s="24" t="str">
        <f>IF(AND(AND(Q85="X",Q86="X"),SUM(P85,P86)=0,ISNUMBER(P87)),"",IF(OR(Q85="M",Q86="M"),"M",IF(AND(Q85=Q86,OR(Q85="X",Q85="W",Q85="Z")),UPPER(Q85),"")))</f>
        <v/>
      </c>
      <c r="R87" s="25"/>
      <c r="S87" s="31" t="str">
        <f>IF(OR(AND(S85="",T85=""),AND(S86="",T86=""),AND(T85="X",T86="X"),OR(T85="M",T86="M")),"",SUM(S85,S86))</f>
        <v/>
      </c>
      <c r="T87" s="24" t="str">
        <f>IF(AND(AND(T85="X",T86="X"),SUM(S85,S86)=0,ISNUMBER(S87)),"",IF(OR(T85="M",T86="M"),"M",IF(AND(T85=T86,OR(T85="X",T85="W",T85="Z")),UPPER(T85),"")))</f>
        <v/>
      </c>
      <c r="U87" s="25"/>
      <c r="V87" s="31" t="str">
        <f>IF(OR(AND(V85="",W85=""),AND(V86="",W86=""),AND(W85="X",W86="X"),OR(W85="M",W86="M")),"",SUM(V85,V86))</f>
        <v/>
      </c>
      <c r="W87" s="24" t="str">
        <f>IF(AND(AND(W85="X",W86="X"),SUM(V85,V86)=0,ISNUMBER(V87)),"",IF(OR(W85="M",W86="M"),"M",IF(AND(W85=W86,OR(W85="X",W85="W",W85="Z")),UPPER(W85),"")))</f>
        <v/>
      </c>
      <c r="X87" s="25"/>
      <c r="Y87" s="31" t="str">
        <f>IF(OR(AND(Y85="",Z85=""),AND(Y86="",Z86=""),AND(Z85="X",Z86="X"),OR(Z85="M",Z86="M")),"",SUM(Y85,Y86))</f>
        <v/>
      </c>
      <c r="Z87" s="24" t="str">
        <f>IF(AND(AND(Z85="X",Z86="X"),SUM(Y85,Y86)=0,ISNUMBER(Y87)),"",IF(OR(Z85="M",Z86="M"),"M",IF(AND(Z85=Z86,OR(Z85="X",Z85="W",Z85="Z")),UPPER(Z85),"")))</f>
        <v/>
      </c>
      <c r="AA87" s="25"/>
      <c r="AB87" s="31" t="str">
        <f>IF(OR(AND(AB85="",AC85=""),AND(AB86="",AC86=""),AND(AC85="X",AC86="X"),OR(AC85="M",AC86="M")),"",SUM(AB85,AB86))</f>
        <v/>
      </c>
      <c r="AC87" s="24" t="str">
        <f>IF(AND(AND(AC85="X",AC86="X"),SUM(AB85,AB86)=0,ISNUMBER(AB87)),"",IF(OR(AC85="M",AC86="M"),"M",IF(AND(AC85=AC86,OR(AC85="X",AC85="W",AC85="Z")),UPPER(AC85),"")))</f>
        <v/>
      </c>
      <c r="AD87" s="25"/>
      <c r="AE87" s="31" t="str">
        <f>IF(OR(AND(AE85="",AF85=""),AND(AE86="",AF86=""),AND(AF85="X",AF86="X"),OR(AF85="M",AF86="M")),"",SUM(AE85,AE86))</f>
        <v/>
      </c>
      <c r="AF87" s="24" t="str">
        <f>IF(AND(AND(AF85="X",AF86="X"),SUM(AE85,AE86)=0,ISNUMBER(AE87)),"",IF(OR(AF85="M",AF86="M"),"M",IF(AND(AF85=AF86,OR(AF85="X",AF85="W",AF85="Z")),UPPER(AF85),"")))</f>
        <v/>
      </c>
      <c r="AG87" s="25"/>
      <c r="AH87" s="31" t="str">
        <f>IF(OR(AND(AH85="",AI85=""),AND(AH86="",AI86=""),AND(AI85="X",AI86="X"),OR(AI85="M",AI86="M")),"",SUM(AH85,AH86))</f>
        <v/>
      </c>
      <c r="AI87" s="24" t="str">
        <f>IF(AND(AND(AI85="X",AI86="X"),SUM(AH85,AH86)=0,ISNUMBER(AH87)),"",IF(OR(AI85="M",AI86="M"),"M",IF(AND(AI85=AI86,OR(AI85="X",AI85="W",AI85="Z")),UPPER(AI85),"")))</f>
        <v/>
      </c>
      <c r="AJ87" s="25"/>
      <c r="AK87" s="31" t="str">
        <f>IF(OR(AND(AK85="",AL85=""),AND(AK86="",AL86=""),AND(AL85="X",AL86="X"),OR(AL85="M",AL86="M")),"",SUM(AK85,AK86))</f>
        <v/>
      </c>
      <c r="AL87" s="24" t="str">
        <f>IF(AND(AND(AL85="X",AL86="X"),SUM(AK85,AK86)=0,ISNUMBER(AK87)),"",IF(OR(AL85="M",AL86="M"),"M",IF(AND(AL85=AL86,OR(AL85="X",AL85="W",AL85="Z")),UPPER(AL85),"")))</f>
        <v/>
      </c>
      <c r="AM87" s="25"/>
      <c r="AN87" s="31" t="str">
        <f>IF(OR(AND(AN85="",AO85=""),AND(AN86="",AO86=""),AND(AO85="X",AO86="X"),OR(AO85="M",AO86="M")),"",SUM(AN85,AN86))</f>
        <v/>
      </c>
      <c r="AO87" s="24" t="str">
        <f>IF(AND(AND(AO85="X",AO86="X"),SUM(AN85,AN86)=0,ISNUMBER(AN87)),"",IF(OR(AO85="M",AO86="M"),"M",IF(AND(AO85=AO86,OR(AO85="X",AO85="W",AO85="Z")),UPPER(AO85),"")))</f>
        <v/>
      </c>
      <c r="AP87" s="25"/>
      <c r="AQ87" s="192"/>
      <c r="BI87" s="4"/>
      <c r="BJ87" s="4"/>
      <c r="BK87" s="4"/>
      <c r="BL87" s="4"/>
      <c r="BM87" s="4"/>
      <c r="BN87" s="4"/>
      <c r="BO87" s="4"/>
      <c r="BP87" s="4"/>
      <c r="BQ87" s="4"/>
      <c r="BR87" s="4"/>
      <c r="BS87" s="4"/>
      <c r="BT87" s="4"/>
      <c r="BU87" s="4"/>
      <c r="BV87" s="4"/>
      <c r="BW87" s="4"/>
    </row>
    <row r="88" spans="1:75" x14ac:dyDescent="0.25">
      <c r="A88" s="201"/>
      <c r="B88" s="201"/>
      <c r="C88" s="202"/>
      <c r="D88" s="330" t="s">
        <v>2501</v>
      </c>
      <c r="E88" s="330"/>
      <c r="F88" s="191"/>
      <c r="G88" s="191"/>
      <c r="H88" s="191"/>
      <c r="I88" s="37"/>
      <c r="J88" s="65"/>
      <c r="K88" s="65"/>
      <c r="L88" s="65"/>
      <c r="M88" s="65"/>
      <c r="N88" s="65"/>
      <c r="O88" s="65"/>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4"/>
      <c r="BI88" s="4"/>
      <c r="BJ88" s="4"/>
      <c r="BK88" s="4"/>
      <c r="BL88" s="4"/>
      <c r="BM88" s="4"/>
      <c r="BN88" s="4"/>
      <c r="BO88" s="4"/>
      <c r="BP88" s="4"/>
      <c r="BQ88" s="4"/>
      <c r="BR88" s="4"/>
      <c r="BS88" s="4"/>
      <c r="BT88" s="4"/>
      <c r="BU88" s="4"/>
      <c r="BV88" s="4"/>
      <c r="BW88" s="4"/>
    </row>
    <row r="89" spans="1:75" ht="21" customHeight="1" x14ac:dyDescent="0.25">
      <c r="A89" s="188"/>
      <c r="B89" s="188"/>
      <c r="C89" s="164"/>
      <c r="D89" s="189" t="s">
        <v>2502</v>
      </c>
      <c r="E89" s="190" t="s">
        <v>44</v>
      </c>
      <c r="F89" s="191" t="s">
        <v>99</v>
      </c>
      <c r="G89" s="191" t="s">
        <v>443</v>
      </c>
      <c r="H89" s="191" t="s">
        <v>0</v>
      </c>
      <c r="I89" s="37">
        <v>87</v>
      </c>
      <c r="J89" s="30"/>
      <c r="K89" s="22"/>
      <c r="L89" s="23"/>
      <c r="M89" s="30"/>
      <c r="N89" s="22"/>
      <c r="O89" s="23"/>
      <c r="P89" s="30"/>
      <c r="Q89" s="22"/>
      <c r="R89" s="23"/>
      <c r="S89" s="30"/>
      <c r="T89" s="22"/>
      <c r="U89" s="23"/>
      <c r="V89" s="30"/>
      <c r="W89" s="22"/>
      <c r="X89" s="23"/>
      <c r="Y89" s="31" t="str">
        <f>IF(OR(EXACT(S89,T89),EXACT(V89,W89),AND(T89="X",W89="X"),OR(T89="M",W89="M")),"",SUM(S89,V89))</f>
        <v/>
      </c>
      <c r="Z89" s="24" t="str">
        <f>IF(AND(AND(T89="X",W89="X"),SUM(S89,V89)=0,ISNUMBER(Y89)),"",IF(OR(T89="M",W89="M"),"M",IF(AND(T89=W89,OR(T89="X",T89="W",T89="Z")),UPPER(T89),"")))</f>
        <v/>
      </c>
      <c r="AA89" s="25"/>
      <c r="AB89" s="30"/>
      <c r="AC89" s="22"/>
      <c r="AD89" s="23"/>
      <c r="AE89" s="30"/>
      <c r="AF89" s="22"/>
      <c r="AG89" s="23"/>
      <c r="AH89" s="30"/>
      <c r="AI89" s="22"/>
      <c r="AJ89" s="23"/>
      <c r="AK89" s="31" t="str">
        <f>IF(OR(EXACT(J89,K89),EXACT(M89,N89),EXACT(P89,Q89),EXACT(Y89,Z89),EXACT(AB89,AC89),EXACT(AE89,AF89),EXACT(AH89,AI89),AND(K89=N89,K89=Q89,K89=Z89,K89=AC89,K89=AF89,K89=AI89,K89="X"),OR(K89="M",N89="M",Q89="M",Z89="M",AC89="M",AF89="M",AI89="M")),"",SUM(J89,M89,P89,Y89,AB89,AE89,AH89))</f>
        <v/>
      </c>
      <c r="AL89" s="1" t="str">
        <f xml:space="preserve"> IF(AND(OR(AND(K89="M",N89="M",Q89="M",Z89="M",AC89="M",AF89="M",AI89="M"),AND(K89="X",N89="X",Q89="X",Z89="X",AC89="X",AF89="X",AI89="X")),SUM(J89,M89,P89,Y89,AB89,AE89,AH89)=0,ISNUMBER(AK89)),"",IF(OR(K89="M",N89="M",Q89="M",Z89="M",AC89="M",AF89="M",AI89="M"),"M",IF(AND(K89=N89,K89=Q89,K89=Z89,K89=AC89,K89=AF89,K89=AI89,OR(K89="W",K89="Z",K89="X")),UPPER(K89),"")))</f>
        <v/>
      </c>
      <c r="AM89" s="25"/>
      <c r="AN89" s="30"/>
      <c r="AO89" s="22"/>
      <c r="AP89" s="23"/>
      <c r="AQ89" s="192"/>
      <c r="BI89" s="4"/>
      <c r="BJ89" s="4"/>
      <c r="BK89" s="4"/>
      <c r="BL89" s="4"/>
      <c r="BM89" s="4"/>
      <c r="BN89" s="4"/>
      <c r="BO89" s="4"/>
      <c r="BP89" s="4"/>
      <c r="BQ89" s="4"/>
      <c r="BR89" s="4"/>
      <c r="BS89" s="4"/>
      <c r="BT89" s="4"/>
      <c r="BU89" s="4"/>
      <c r="BV89" s="4"/>
      <c r="BW89" s="4"/>
    </row>
    <row r="90" spans="1:75" x14ac:dyDescent="0.25">
      <c r="A90" s="201"/>
      <c r="B90" s="201"/>
      <c r="C90" s="202"/>
      <c r="D90" s="330" t="s">
        <v>2503</v>
      </c>
      <c r="E90" s="330"/>
      <c r="F90" s="191"/>
      <c r="G90" s="191"/>
      <c r="H90" s="191"/>
      <c r="I90" s="37"/>
      <c r="J90" s="65"/>
      <c r="K90" s="65"/>
      <c r="L90" s="65"/>
      <c r="M90" s="65"/>
      <c r="N90" s="65"/>
      <c r="O90" s="65"/>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4"/>
      <c r="BI90" s="4"/>
      <c r="BJ90" s="4"/>
      <c r="BK90" s="4"/>
      <c r="BL90" s="4"/>
      <c r="BM90" s="4"/>
      <c r="BN90" s="4"/>
      <c r="BO90" s="4"/>
      <c r="BP90" s="4"/>
      <c r="BQ90" s="4"/>
      <c r="BR90" s="4"/>
      <c r="BS90" s="4"/>
      <c r="BT90" s="4"/>
      <c r="BU90" s="4"/>
      <c r="BV90" s="4"/>
      <c r="BW90" s="4"/>
    </row>
    <row r="91" spans="1:75" ht="21" customHeight="1" x14ac:dyDescent="0.25">
      <c r="A91" s="188"/>
      <c r="B91" s="188"/>
      <c r="C91" s="164"/>
      <c r="D91" s="193" t="s">
        <v>2503</v>
      </c>
      <c r="E91" s="194" t="s">
        <v>45</v>
      </c>
      <c r="F91" s="191" t="s">
        <v>99</v>
      </c>
      <c r="G91" s="191" t="s">
        <v>0</v>
      </c>
      <c r="H91" s="191" t="s">
        <v>0</v>
      </c>
      <c r="I91" s="37" t="s">
        <v>487</v>
      </c>
      <c r="J91" s="31" t="str">
        <f>IF(OR(AND(J87="",K87=""),AND(J89="",K89=""),AND(K87="X",K89="X"),OR(K87="M",K89="M")),"",SUM(J87,J89))</f>
        <v/>
      </c>
      <c r="K91" s="24" t="str">
        <f>IF(AND(AND(K87="X",K89="X"),SUM(J87,J89)=0,ISNUMBER(J91)),"",IF(OR(K87="M",K89="M"),"M",IF(AND(K87=K89,OR(K87="X",K87="W",K87="Z")),UPPER(K87),"")))</f>
        <v/>
      </c>
      <c r="L91" s="25"/>
      <c r="M91" s="31" t="str">
        <f>IF(OR(AND(M87="",N87=""),AND(M89="",N89=""),AND(N87="X",N89="X"),OR(N87="M",N89="M")),"",SUM(M87,M89))</f>
        <v/>
      </c>
      <c r="N91" s="24" t="str">
        <f>IF(AND(AND(N87="X",N89="X"),SUM(M87,M89)=0,ISNUMBER(M91)),"",IF(OR(N87="M",N89="M"),"M",IF(AND(N87=N89,OR(N87="X",N87="W",N87="Z")),UPPER(N87),"")))</f>
        <v/>
      </c>
      <c r="O91" s="25"/>
      <c r="P91" s="31" t="str">
        <f>IF(OR(AND(P87="",Q87=""),AND(P89="",Q89=""),AND(Q87="X",Q89="X"),OR(Q87="M",Q89="M")),"",SUM(P87,P89))</f>
        <v/>
      </c>
      <c r="Q91" s="24" t="str">
        <f>IF(AND(AND(Q87="X",Q89="X"),SUM(P87,P89)=0,ISNUMBER(P91)),"",IF(OR(Q87="M",Q89="M"),"M",IF(AND(Q87=Q89,OR(Q87="X",Q87="W",Q87="Z")),UPPER(Q87),"")))</f>
        <v/>
      </c>
      <c r="R91" s="25"/>
      <c r="S91" s="31" t="str">
        <f>IF(OR(AND(S87="",T87=""),AND(S89="",T89=""),AND(T87="X",T89="X"),OR(T87="M",T89="M")),"",SUM(S87,S89))</f>
        <v/>
      </c>
      <c r="T91" s="24" t="str">
        <f>IF(AND(AND(T87="X",T89="X"),SUM(S87,S89)=0,ISNUMBER(S91)),"",IF(OR(T87="M",T89="M"),"M",IF(AND(T87=T89,OR(T87="X",T87="W",T87="Z")),UPPER(T87),"")))</f>
        <v/>
      </c>
      <c r="U91" s="25"/>
      <c r="V91" s="31" t="str">
        <f>IF(OR(AND(V87="",W87=""),AND(V89="",W89=""),AND(W87="X",W89="X"),OR(W87="M",W89="M")),"",SUM(V87,V89))</f>
        <v/>
      </c>
      <c r="W91" s="24" t="str">
        <f>IF(AND(AND(W87="X",W89="X"),SUM(V87,V89)=0,ISNUMBER(V91)),"",IF(OR(W87="M",W89="M"),"M",IF(AND(W87=W89,OR(W87="X",W87="W",W87="Z")),UPPER(W87),"")))</f>
        <v/>
      </c>
      <c r="X91" s="25"/>
      <c r="Y91" s="31" t="str">
        <f>IF(OR(AND(Y87="",Z87=""),AND(Y89="",Z89=""),AND(Z87="X",Z89="X"),OR(Z87="M",Z89="M")),"",SUM(Y87,Y89))</f>
        <v/>
      </c>
      <c r="Z91" s="24" t="str">
        <f>IF(AND(AND(Z87="X",Z89="X"),SUM(Y87,Y89)=0,ISNUMBER(Y91)),"",IF(OR(Z87="M",Z89="M"),"M",IF(AND(Z87=Z89,OR(Z87="X",Z87="W",Z87="Z")),UPPER(Z87),"")))</f>
        <v/>
      </c>
      <c r="AA91" s="25"/>
      <c r="AB91" s="31" t="str">
        <f>IF(OR(AND(AB87="",AC87=""),AND(AB89="",AC89=""),AND(AC87="X",AC89="X"),OR(AC87="M",AC89="M")),"",SUM(AB87,AB89))</f>
        <v/>
      </c>
      <c r="AC91" s="24" t="str">
        <f>IF(AND(AND(AC87="X",AC89="X"),SUM(AB87,AB89)=0,ISNUMBER(AB91)),"",IF(OR(AC87="M",AC89="M"),"M",IF(AND(AC87=AC89,OR(AC87="X",AC87="W",AC87="Z")),UPPER(AC87),"")))</f>
        <v/>
      </c>
      <c r="AD91" s="25"/>
      <c r="AE91" s="31" t="str">
        <f>IF(OR(AND(AE87="",AF87=""),AND(AE89="",AF89=""),AND(AF87="X",AF89="X"),OR(AF87="M",AF89="M")),"",SUM(AE87,AE89))</f>
        <v/>
      </c>
      <c r="AF91" s="24" t="str">
        <f>IF(AND(AND(AF87="X",AF89="X"),SUM(AE87,AE89)=0,ISNUMBER(AE91)),"",IF(OR(AF87="M",AF89="M"),"M",IF(AND(AF87=AF89,OR(AF87="X",AF87="W",AF87="Z")),UPPER(AF87),"")))</f>
        <v/>
      </c>
      <c r="AG91" s="25"/>
      <c r="AH91" s="31" t="str">
        <f>IF(OR(AND(AH87="",AI87=""),AND(AH89="",AI89=""),AND(AI87="X",AI89="X"),OR(AI87="M",AI89="M")),"",SUM(AH87,AH89))</f>
        <v/>
      </c>
      <c r="AI91" s="24" t="str">
        <f>IF(AND(AND(AI87="X",AI89="X"),SUM(AH87,AH89)=0,ISNUMBER(AH91)),"",IF(OR(AI87="M",AI89="M"),"M",IF(AND(AI87=AI89,OR(AI87="X",AI87="W",AI87="Z")),UPPER(AI87),"")))</f>
        <v/>
      </c>
      <c r="AJ91" s="25"/>
      <c r="AK91" s="31" t="str">
        <f>IF(OR(AND(AK87="",AL87=""),AND(AK89="",AL89=""),AND(AL87="X",AL89="X"),OR(AL87="M",AL89="M")),"",SUM(AK87,AK89))</f>
        <v/>
      </c>
      <c r="AL91" s="24" t="str">
        <f>IF(AND(AND(AL87="X",AL89="X"),SUM(AK87,AK89)=0,ISNUMBER(AK91)),"",IF(OR(AL87="M",AL89="M"),"M",IF(AND(AL87=AL89,OR(AL87="X",AL87="W",AL87="Z")),UPPER(AL87),"")))</f>
        <v/>
      </c>
      <c r="AM91" s="25"/>
      <c r="AN91" s="31" t="str">
        <f>IF(OR(AND(AN87="",AO87=""),AND(AN89="",AO89=""),AND(AO87="X",AO89="X"),OR(AO87="M",AO89="M")),"",SUM(AN87,AN89))</f>
        <v/>
      </c>
      <c r="AO91" s="24" t="str">
        <f>IF(AND(AND(AO87="X",AO89="X"),SUM(AN87,AN89)=0,ISNUMBER(AN91)),"",IF(OR(AO87="M",AO89="M"),"M",IF(AND(AO87=AO89,OR(AO87="X",AO87="W",AO87="Z")),UPPER(AO87),"")))</f>
        <v/>
      </c>
      <c r="AP91" s="25"/>
      <c r="AQ91" s="192"/>
      <c r="BI91" s="4"/>
      <c r="BJ91" s="4"/>
      <c r="BK91" s="4"/>
      <c r="BL91" s="4"/>
      <c r="BM91" s="4"/>
      <c r="BN91" s="4"/>
      <c r="BO91" s="4"/>
      <c r="BP91" s="4"/>
      <c r="BQ91" s="4"/>
      <c r="BR91" s="4"/>
      <c r="BS91" s="4"/>
      <c r="BT91" s="4"/>
      <c r="BU91" s="4"/>
      <c r="BV91" s="4"/>
      <c r="BW91" s="4"/>
    </row>
    <row r="92" spans="1:75" ht="15.75" x14ac:dyDescent="0.25">
      <c r="A92" s="201"/>
      <c r="B92" s="201"/>
      <c r="C92" s="202"/>
      <c r="D92" s="214"/>
      <c r="E92" s="206"/>
      <c r="F92" s="191"/>
      <c r="G92" s="191"/>
      <c r="H92" s="191"/>
      <c r="I92" s="37"/>
      <c r="J92" s="65"/>
      <c r="K92" s="65"/>
      <c r="L92" s="65"/>
      <c r="M92" s="65"/>
      <c r="N92" s="65"/>
      <c r="O92" s="65"/>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4"/>
      <c r="BI92" s="4"/>
      <c r="BJ92" s="4"/>
      <c r="BK92" s="4"/>
      <c r="BL92" s="4"/>
      <c r="BM92" s="4"/>
      <c r="BN92" s="4"/>
      <c r="BO92" s="4"/>
      <c r="BP92" s="4"/>
      <c r="BQ92" s="4"/>
      <c r="BR92" s="4"/>
      <c r="BS92" s="4"/>
      <c r="BT92" s="4"/>
      <c r="BU92" s="4"/>
      <c r="BV92" s="4"/>
      <c r="BW92" s="4"/>
    </row>
    <row r="93" spans="1:75" x14ac:dyDescent="0.25">
      <c r="A93" s="201"/>
      <c r="B93" s="201"/>
      <c r="C93" s="202"/>
      <c r="D93" s="335" t="s">
        <v>2504</v>
      </c>
      <c r="E93" s="335"/>
      <c r="F93" s="191"/>
      <c r="G93" s="191"/>
      <c r="H93" s="191"/>
      <c r="I93" s="37"/>
      <c r="J93" s="65"/>
      <c r="K93" s="65"/>
      <c r="L93" s="65"/>
      <c r="M93" s="65"/>
      <c r="N93" s="65"/>
      <c r="O93" s="65"/>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4"/>
      <c r="BI93" s="4"/>
      <c r="BJ93" s="4"/>
      <c r="BK93" s="4"/>
      <c r="BL93" s="4"/>
      <c r="BM93" s="4"/>
      <c r="BN93" s="4"/>
      <c r="BO93" s="4"/>
      <c r="BP93" s="4"/>
      <c r="BQ93" s="4"/>
      <c r="BR93" s="4"/>
      <c r="BS93" s="4"/>
      <c r="BT93" s="4"/>
      <c r="BU93" s="4"/>
      <c r="BV93" s="4"/>
      <c r="BW93" s="4"/>
    </row>
    <row r="94" spans="1:75" x14ac:dyDescent="0.25">
      <c r="A94" s="201"/>
      <c r="B94" s="201"/>
      <c r="C94" s="202"/>
      <c r="D94" s="334" t="s">
        <v>2497</v>
      </c>
      <c r="E94" s="334"/>
      <c r="F94" s="191"/>
      <c r="G94" s="191"/>
      <c r="H94" s="191"/>
      <c r="I94" s="37"/>
      <c r="J94" s="65"/>
      <c r="K94" s="65"/>
      <c r="L94" s="65"/>
      <c r="M94" s="65"/>
      <c r="N94" s="65"/>
      <c r="O94" s="65"/>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4"/>
      <c r="BI94" s="4"/>
      <c r="BJ94" s="4"/>
      <c r="BK94" s="4"/>
      <c r="BL94" s="4"/>
      <c r="BM94" s="4"/>
      <c r="BN94" s="4"/>
      <c r="BO94" s="4"/>
      <c r="BP94" s="4"/>
      <c r="BQ94" s="4"/>
      <c r="BR94" s="4"/>
      <c r="BS94" s="4"/>
      <c r="BT94" s="4"/>
      <c r="BU94" s="4"/>
      <c r="BV94" s="4"/>
      <c r="BW94" s="4"/>
    </row>
    <row r="95" spans="1:75" ht="21" customHeight="1" x14ac:dyDescent="0.25">
      <c r="A95" s="188"/>
      <c r="B95" s="188"/>
      <c r="C95" s="164"/>
      <c r="D95" s="189" t="s">
        <v>2505</v>
      </c>
      <c r="E95" s="190" t="s">
        <v>46</v>
      </c>
      <c r="F95" s="191" t="s">
        <v>465</v>
      </c>
      <c r="G95" s="191" t="s">
        <v>1</v>
      </c>
      <c r="H95" s="191" t="s">
        <v>0</v>
      </c>
      <c r="I95" s="37">
        <v>93</v>
      </c>
      <c r="J95" s="30"/>
      <c r="K95" s="22"/>
      <c r="L95" s="23"/>
      <c r="M95" s="30"/>
      <c r="N95" s="22"/>
      <c r="O95" s="23"/>
      <c r="P95" s="30"/>
      <c r="Q95" s="22"/>
      <c r="R95" s="23"/>
      <c r="S95" s="30"/>
      <c r="T95" s="22"/>
      <c r="U95" s="23"/>
      <c r="V95" s="30"/>
      <c r="W95" s="22"/>
      <c r="X95" s="23"/>
      <c r="Y95" s="31" t="str">
        <f>IF(OR(EXACT(S95,T95),EXACT(V95,W95),AND(T95="X",W95="X"),OR(T95="M",W95="M")),"",SUM(S95,V95))</f>
        <v/>
      </c>
      <c r="Z95" s="24" t="str">
        <f>IF(AND(AND(T95="X",W95="X"),SUM(S95,V95)=0,ISNUMBER(Y95)),"",IF(OR(T95="M",W95="M"),"M",IF(AND(T95=W95,OR(T95="X",T95="W",T95="Z")),UPPER(T95),"")))</f>
        <v/>
      </c>
      <c r="AA95" s="25"/>
      <c r="AB95" s="30"/>
      <c r="AC95" s="22"/>
      <c r="AD95" s="23"/>
      <c r="AE95" s="30"/>
      <c r="AF95" s="22"/>
      <c r="AG95" s="23"/>
      <c r="AH95" s="30"/>
      <c r="AI95" s="22"/>
      <c r="AJ95" s="23"/>
      <c r="AK95" s="31" t="str">
        <f>IF(OR(EXACT(J95,K95),EXACT(M95,N95),EXACT(P95,Q95),EXACT(Y95,Z95),EXACT(AB95,AC95),EXACT(AE95,AF95),EXACT(AH95,AI95),AND(K95=N95,K95=Q95,K95=Z95,K95=AC95,K95=AF95,K95=AI95,K95="X"),OR(K95="M",N95="M",Q95="M",Z95="M",AC95="M",AF95="M",AI95="M")),"",SUM(J95,M95,P95,Y95,AB95,AE95,AH95))</f>
        <v/>
      </c>
      <c r="AL95" s="1" t="str">
        <f xml:space="preserve"> IF(AND(OR(AND(K95="M",N95="M",Q95="M",Z95="M",AC95="M",AF95="M",AI95="M"),AND(K95="X",N95="X",Q95="X",Z95="X",AC95="X",AF95="X",AI95="X")),SUM(J95,M95,P95,Y95,AB95,AE95,AH95)=0,ISNUMBER(AK95)),"",IF(OR(K95="M",N95="M",Q95="M",Z95="M",AC95="M",AF95="M",AI95="M"),"M",IF(AND(K95=N95,K95=Q95,K95=Z95,K95=AC95,K95=AF95,K95=AI95,OR(K95="W",K95="Z",K95="X")),UPPER(K95),"")))</f>
        <v/>
      </c>
      <c r="AM95" s="25"/>
      <c r="AN95" s="30"/>
      <c r="AO95" s="22"/>
      <c r="AP95" s="23"/>
      <c r="AQ95" s="192"/>
      <c r="BI95" s="4"/>
      <c r="BJ95" s="4"/>
      <c r="BK95" s="4"/>
      <c r="BL95" s="4"/>
      <c r="BM95" s="4"/>
      <c r="BN95" s="4"/>
      <c r="BO95" s="4"/>
      <c r="BP95" s="4"/>
      <c r="BQ95" s="4"/>
      <c r="BR95" s="4"/>
      <c r="BS95" s="4"/>
      <c r="BT95" s="4"/>
      <c r="BU95" s="4"/>
      <c r="BV95" s="4"/>
      <c r="BW95" s="4"/>
    </row>
    <row r="96" spans="1:75" ht="21" customHeight="1" x14ac:dyDescent="0.25">
      <c r="A96" s="188"/>
      <c r="B96" s="188"/>
      <c r="C96" s="164"/>
      <c r="D96" s="189" t="s">
        <v>2506</v>
      </c>
      <c r="E96" s="190" t="s">
        <v>47</v>
      </c>
      <c r="F96" s="191" t="s">
        <v>465</v>
      </c>
      <c r="G96" s="191" t="s">
        <v>100</v>
      </c>
      <c r="H96" s="191" t="s">
        <v>0</v>
      </c>
      <c r="I96" s="37">
        <v>94</v>
      </c>
      <c r="J96" s="30"/>
      <c r="K96" s="22"/>
      <c r="L96" s="23"/>
      <c r="M96" s="30"/>
      <c r="N96" s="22"/>
      <c r="O96" s="23"/>
      <c r="P96" s="30"/>
      <c r="Q96" s="22"/>
      <c r="R96" s="23"/>
      <c r="S96" s="30"/>
      <c r="T96" s="22"/>
      <c r="U96" s="23"/>
      <c r="V96" s="30"/>
      <c r="W96" s="22"/>
      <c r="X96" s="23"/>
      <c r="Y96" s="31" t="str">
        <f>IF(OR(EXACT(S96,T96),EXACT(V96,W96),AND(T96="X",W96="X"),OR(T96="M",W96="M")),"",SUM(S96,V96))</f>
        <v/>
      </c>
      <c r="Z96" s="24" t="str">
        <f>IF(AND(AND(T96="X",W96="X"),SUM(S96,V96)=0,ISNUMBER(Y96)),"",IF(OR(T96="M",W96="M"),"M",IF(AND(T96=W96,OR(T96="X",T96="W",T96="Z")),UPPER(T96),"")))</f>
        <v/>
      </c>
      <c r="AA96" s="25"/>
      <c r="AB96" s="30"/>
      <c r="AC96" s="22"/>
      <c r="AD96" s="23"/>
      <c r="AE96" s="30"/>
      <c r="AF96" s="22"/>
      <c r="AG96" s="23"/>
      <c r="AH96" s="30"/>
      <c r="AI96" s="22"/>
      <c r="AJ96" s="23"/>
      <c r="AK96" s="31" t="str">
        <f>IF(OR(EXACT(J96,K96),EXACT(M96,N96),EXACT(P96,Q96),EXACT(Y96,Z96),EXACT(AB96,AC96),EXACT(AE96,AF96),EXACT(AH96,AI96),AND(K96=N96,K96=Q96,K96=Z96,K96=AC96,K96=AF96,K96=AI96,K96="X"),OR(K96="M",N96="M",Q96="M",Z96="M",AC96="M",AF96="M",AI96="M")),"",SUM(J96,M96,P96,Y96,AB96,AE96,AH96))</f>
        <v/>
      </c>
      <c r="AL96" s="1" t="str">
        <f xml:space="preserve"> IF(AND(OR(AND(K96="M",N96="M",Q96="M",Z96="M",AC96="M",AF96="M",AI96="M"),AND(K96="X",N96="X",Q96="X",Z96="X",AC96="X",AF96="X",AI96="X")),SUM(J96,M96,P96,Y96,AB96,AE96,AH96)=0,ISNUMBER(AK96)),"",IF(OR(K96="M",N96="M",Q96="M",Z96="M",AC96="M",AF96="M",AI96="M"),"M",IF(AND(K96=N96,K96=Q96,K96=Z96,K96=AC96,K96=AF96,K96=AI96,OR(K96="W",K96="Z",K96="X")),UPPER(K96),"")))</f>
        <v/>
      </c>
      <c r="AM96" s="25"/>
      <c r="AN96" s="30"/>
      <c r="AO96" s="22"/>
      <c r="AP96" s="23"/>
      <c r="AQ96" s="192"/>
      <c r="BI96" s="4"/>
      <c r="BJ96" s="4"/>
      <c r="BK96" s="4"/>
      <c r="BL96" s="4"/>
      <c r="BM96" s="4"/>
      <c r="BN96" s="4"/>
      <c r="BO96" s="4"/>
      <c r="BP96" s="4"/>
      <c r="BQ96" s="4"/>
      <c r="BR96" s="4"/>
      <c r="BS96" s="4"/>
      <c r="BT96" s="4"/>
      <c r="BU96" s="4"/>
      <c r="BV96" s="4"/>
      <c r="BW96" s="4"/>
    </row>
    <row r="97" spans="1:75" ht="21" customHeight="1" x14ac:dyDescent="0.25">
      <c r="A97" s="188"/>
      <c r="B97" s="188"/>
      <c r="C97" s="164"/>
      <c r="D97" s="193" t="s">
        <v>2507</v>
      </c>
      <c r="E97" s="194" t="s">
        <v>48</v>
      </c>
      <c r="F97" s="191" t="s">
        <v>465</v>
      </c>
      <c r="G97" s="191" t="s">
        <v>101</v>
      </c>
      <c r="H97" s="191" t="s">
        <v>0</v>
      </c>
      <c r="I97" s="37" t="s">
        <v>488</v>
      </c>
      <c r="J97" s="31" t="str">
        <f>IF(OR(AND(J95="",K95=""),AND(J96="",K96=""),AND(K95="X",K96="X"),OR(K95="M",K96="M")),"",SUM(J95,J96))</f>
        <v/>
      </c>
      <c r="K97" s="24" t="str">
        <f>IF(AND(AND(K95="X",K96="X"),SUM(J95,J96)=0,ISNUMBER(J97)),"",IF(OR(K95="M",K96="M"),"M",IF(AND(K95=K96,OR(K95="X",K95="W",K95="Z")),UPPER(K95),"")))</f>
        <v/>
      </c>
      <c r="L97" s="25"/>
      <c r="M97" s="31" t="str">
        <f>IF(OR(AND(M95="",N95=""),AND(M96="",N96=""),AND(N95="X",N96="X"),OR(N95="M",N96="M")),"",SUM(M95,M96))</f>
        <v/>
      </c>
      <c r="N97" s="24" t="str">
        <f>IF(AND(AND(N95="X",N96="X"),SUM(M95,M96)=0,ISNUMBER(M97)),"",IF(OR(N95="M",N96="M"),"M",IF(AND(N95=N96,OR(N95="X",N95="W",N95="Z")),UPPER(N95),"")))</f>
        <v/>
      </c>
      <c r="O97" s="25"/>
      <c r="P97" s="31" t="str">
        <f>IF(OR(AND(P95="",Q95=""),AND(P96="",Q96=""),AND(Q95="X",Q96="X"),OR(Q95="M",Q96="M")),"",SUM(P95,P96))</f>
        <v/>
      </c>
      <c r="Q97" s="24" t="str">
        <f>IF(AND(AND(Q95="X",Q96="X"),SUM(P95,P96)=0,ISNUMBER(P97)),"",IF(OR(Q95="M",Q96="M"),"M",IF(AND(Q95=Q96,OR(Q95="X",Q95="W",Q95="Z")),UPPER(Q95),"")))</f>
        <v/>
      </c>
      <c r="R97" s="25"/>
      <c r="S97" s="31" t="str">
        <f>IF(OR(AND(S95="",T95=""),AND(S96="",T96=""),AND(T95="X",T96="X"),OR(T95="M",T96="M")),"",SUM(S95,S96))</f>
        <v/>
      </c>
      <c r="T97" s="24" t="str">
        <f>IF(AND(AND(T95="X",T96="X"),SUM(S95,S96)=0,ISNUMBER(S97)),"",IF(OR(T95="M",T96="M"),"M",IF(AND(T95=T96,OR(T95="X",T95="W",T95="Z")),UPPER(T95),"")))</f>
        <v/>
      </c>
      <c r="U97" s="25"/>
      <c r="V97" s="31" t="str">
        <f>IF(OR(AND(V95="",W95=""),AND(V96="",W96=""),AND(W95="X",W96="X"),OR(W95="M",W96="M")),"",SUM(V95,V96))</f>
        <v/>
      </c>
      <c r="W97" s="24" t="str">
        <f>IF(AND(AND(W95="X",W96="X"),SUM(V95,V96)=0,ISNUMBER(V97)),"",IF(OR(W95="M",W96="M"),"M",IF(AND(W95=W96,OR(W95="X",W95="W",W95="Z")),UPPER(W95),"")))</f>
        <v/>
      </c>
      <c r="X97" s="25"/>
      <c r="Y97" s="31" t="str">
        <f>IF(OR(AND(Y95="",Z95=""),AND(Y96="",Z96=""),AND(Z95="X",Z96="X"),OR(Z95="M",Z96="M")),"",SUM(Y95,Y96))</f>
        <v/>
      </c>
      <c r="Z97" s="24" t="str">
        <f>IF(AND(AND(Z95="X",Z96="X"),SUM(Y95,Y96)=0,ISNUMBER(Y97)),"",IF(OR(Z95="M",Z96="M"),"M",IF(AND(Z95=Z96,OR(Z95="X",Z95="W",Z95="Z")),UPPER(Z95),"")))</f>
        <v/>
      </c>
      <c r="AA97" s="25"/>
      <c r="AB97" s="31" t="str">
        <f>IF(OR(AND(AB95="",AC95=""),AND(AB96="",AC96=""),AND(AC95="X",AC96="X"),OR(AC95="M",AC96="M")),"",SUM(AB95,AB96))</f>
        <v/>
      </c>
      <c r="AC97" s="24" t="str">
        <f>IF(AND(AND(AC95="X",AC96="X"),SUM(AB95,AB96)=0,ISNUMBER(AB97)),"",IF(OR(AC95="M",AC96="M"),"M",IF(AND(AC95=AC96,OR(AC95="X",AC95="W",AC95="Z")),UPPER(AC95),"")))</f>
        <v/>
      </c>
      <c r="AD97" s="25"/>
      <c r="AE97" s="31" t="str">
        <f>IF(OR(AND(AE95="",AF95=""),AND(AE96="",AF96=""),AND(AF95="X",AF96="X"),OR(AF95="M",AF96="M")),"",SUM(AE95,AE96))</f>
        <v/>
      </c>
      <c r="AF97" s="24" t="str">
        <f>IF(AND(AND(AF95="X",AF96="X"),SUM(AE95,AE96)=0,ISNUMBER(AE97)),"",IF(OR(AF95="M",AF96="M"),"M",IF(AND(AF95=AF96,OR(AF95="X",AF95="W",AF95="Z")),UPPER(AF95),"")))</f>
        <v/>
      </c>
      <c r="AG97" s="25"/>
      <c r="AH97" s="31" t="str">
        <f>IF(OR(AND(AH95="",AI95=""),AND(AH96="",AI96=""),AND(AI95="X",AI96="X"),OR(AI95="M",AI96="M")),"",SUM(AH95,AH96))</f>
        <v/>
      </c>
      <c r="AI97" s="24" t="str">
        <f>IF(AND(AND(AI95="X",AI96="X"),SUM(AH95,AH96)=0,ISNUMBER(AH97)),"",IF(OR(AI95="M",AI96="M"),"M",IF(AND(AI95=AI96,OR(AI95="X",AI95="W",AI95="Z")),UPPER(AI95),"")))</f>
        <v/>
      </c>
      <c r="AJ97" s="25"/>
      <c r="AK97" s="31" t="str">
        <f>IF(OR(AND(AK95="",AL95=""),AND(AK96="",AL96=""),AND(AL95="X",AL96="X"),OR(AL95="M",AL96="M")),"",SUM(AK95,AK96))</f>
        <v/>
      </c>
      <c r="AL97" s="24" t="str">
        <f>IF(AND(AND(AL95="X",AL96="X"),SUM(AK95,AK96)=0,ISNUMBER(AK97)),"",IF(OR(AL95="M",AL96="M"),"M",IF(AND(AL95=AL96,OR(AL95="X",AL95="W",AL95="Z")),UPPER(AL95),"")))</f>
        <v/>
      </c>
      <c r="AM97" s="25"/>
      <c r="AN97" s="31" t="str">
        <f>IF(OR(AND(AN95="",AO95=""),AND(AN96="",AO96=""),AND(AO95="X",AO96="X"),OR(AO95="M",AO96="M")),"",SUM(AN95,AN96))</f>
        <v/>
      </c>
      <c r="AO97" s="24" t="str">
        <f>IF(AND(AND(AO95="X",AO96="X"),SUM(AN95,AN96)=0,ISNUMBER(AN97)),"",IF(OR(AO95="M",AO96="M"),"M",IF(AND(AO95=AO96,OR(AO95="X",AO95="W",AO95="Z")),UPPER(AO95),"")))</f>
        <v/>
      </c>
      <c r="AP97" s="25"/>
      <c r="AQ97" s="192"/>
      <c r="BI97" s="4"/>
      <c r="BJ97" s="4"/>
      <c r="BK97" s="4"/>
      <c r="BL97" s="4"/>
      <c r="BM97" s="4"/>
      <c r="BN97" s="4"/>
      <c r="BO97" s="4"/>
      <c r="BP97" s="4"/>
      <c r="BQ97" s="4"/>
      <c r="BR97" s="4"/>
      <c r="BS97" s="4"/>
      <c r="BT97" s="4"/>
      <c r="BU97" s="4"/>
      <c r="BV97" s="4"/>
      <c r="BW97" s="4"/>
    </row>
    <row r="98" spans="1:75" x14ac:dyDescent="0.25">
      <c r="A98" s="210"/>
      <c r="B98" s="210"/>
      <c r="C98" s="211"/>
      <c r="D98" s="330" t="s">
        <v>2479</v>
      </c>
      <c r="E98" s="330"/>
      <c r="F98" s="191"/>
      <c r="G98" s="191"/>
      <c r="H98" s="191"/>
      <c r="I98" s="37"/>
      <c r="J98" s="65"/>
      <c r="K98" s="65"/>
      <c r="L98" s="65"/>
      <c r="M98" s="65"/>
      <c r="N98" s="65"/>
      <c r="O98" s="65"/>
      <c r="P98" s="203"/>
      <c r="Q98" s="203"/>
      <c r="R98" s="203"/>
      <c r="S98" s="203"/>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13"/>
      <c r="BI98" s="4"/>
      <c r="BJ98" s="4"/>
      <c r="BK98" s="4"/>
      <c r="BL98" s="4"/>
      <c r="BM98" s="4"/>
      <c r="BN98" s="4"/>
      <c r="BO98" s="4"/>
      <c r="BP98" s="4"/>
      <c r="BQ98" s="4"/>
      <c r="BR98" s="4"/>
      <c r="BS98" s="4"/>
      <c r="BT98" s="4"/>
      <c r="BU98" s="4"/>
      <c r="BV98" s="4"/>
      <c r="BW98" s="4"/>
    </row>
    <row r="99" spans="1:75" ht="21" customHeight="1" x14ac:dyDescent="0.25">
      <c r="A99" s="188"/>
      <c r="B99" s="188"/>
      <c r="C99" s="164"/>
      <c r="D99" s="189" t="s">
        <v>2479</v>
      </c>
      <c r="E99" s="190" t="s">
        <v>49</v>
      </c>
      <c r="F99" s="191" t="s">
        <v>465</v>
      </c>
      <c r="G99" s="191" t="s">
        <v>99</v>
      </c>
      <c r="H99" s="191" t="s">
        <v>0</v>
      </c>
      <c r="I99" s="37">
        <v>97</v>
      </c>
      <c r="J99" s="30"/>
      <c r="K99" s="22"/>
      <c r="L99" s="23"/>
      <c r="M99" s="30"/>
      <c r="N99" s="22"/>
      <c r="O99" s="23"/>
      <c r="P99" s="30"/>
      <c r="Q99" s="22"/>
      <c r="R99" s="23"/>
      <c r="S99" s="30"/>
      <c r="T99" s="22"/>
      <c r="U99" s="23"/>
      <c r="V99" s="30"/>
      <c r="W99" s="22"/>
      <c r="X99" s="23"/>
      <c r="Y99" s="31" t="str">
        <f>IF(OR(EXACT(S99,T99),EXACT(V99,W99),AND(T99="X",W99="X"),OR(T99="M",W99="M")),"",SUM(S99,V99))</f>
        <v/>
      </c>
      <c r="Z99" s="24" t="str">
        <f>IF(AND(AND(T99="X",W99="X"),SUM(S99,V99)=0,ISNUMBER(Y99)),"",IF(OR(T99="M",W99="M"),"M",IF(AND(T99=W99,OR(T99="X",T99="W",T99="Z")),UPPER(T99),"")))</f>
        <v/>
      </c>
      <c r="AA99" s="25"/>
      <c r="AB99" s="30"/>
      <c r="AC99" s="22"/>
      <c r="AD99" s="23"/>
      <c r="AE99" s="30"/>
      <c r="AF99" s="22"/>
      <c r="AG99" s="23"/>
      <c r="AH99" s="30"/>
      <c r="AI99" s="22"/>
      <c r="AJ99" s="23"/>
      <c r="AK99" s="31" t="str">
        <f>IF(OR(EXACT(J99,K99),EXACT(M99,N99),EXACT(P99,Q99),EXACT(Y99,Z99),EXACT(AB99,AC99),EXACT(AE99,AF99),EXACT(AH99,AI99),AND(K99=N99,K99=Q99,K99=Z99,K99=AC99,K99=AF99,K99=AI99,K99="X"),OR(K99="M",N99="M",Q99="M",Z99="M",AC99="M",AF99="M",AI99="M")),"",SUM(J99,M99,P99,Y99,AB99,AE99,AH99))</f>
        <v/>
      </c>
      <c r="AL99" s="1" t="str">
        <f xml:space="preserve"> IF(AND(OR(AND(K99="M",N99="M",Q99="M",Z99="M",AC99="M",AF99="M",AI99="M"),AND(K99="X",N99="X",Q99="X",Z99="X",AC99="X",AF99="X",AI99="X")),SUM(J99,M99,P99,Y99,AB99,AE99,AH99)=0,ISNUMBER(AK99)),"",IF(OR(K99="M",N99="M",Q99="M",Z99="M",AC99="M",AF99="M",AI99="M"),"M",IF(AND(K99=N99,K99=Q99,K99=Z99,K99=AC99,K99=AF99,K99=AI99,OR(K99="W",K99="Z",K99="X")),UPPER(K99),"")))</f>
        <v/>
      </c>
      <c r="AM99" s="25"/>
      <c r="AN99" s="30"/>
      <c r="AO99" s="22"/>
      <c r="AP99" s="23"/>
      <c r="AQ99" s="192"/>
      <c r="BI99" s="4"/>
      <c r="BJ99" s="4"/>
      <c r="BK99" s="4"/>
      <c r="BL99" s="4"/>
      <c r="BM99" s="4"/>
      <c r="BN99" s="4"/>
      <c r="BO99" s="4"/>
      <c r="BP99" s="4"/>
      <c r="BQ99" s="4"/>
      <c r="BR99" s="4"/>
      <c r="BS99" s="4"/>
      <c r="BT99" s="4"/>
      <c r="BU99" s="4"/>
      <c r="BV99" s="4"/>
      <c r="BW99" s="4"/>
    </row>
    <row r="100" spans="1:75" ht="15" customHeight="1" x14ac:dyDescent="0.25">
      <c r="A100" s="188"/>
      <c r="B100" s="188"/>
      <c r="C100" s="164"/>
      <c r="D100" s="330" t="s">
        <v>2508</v>
      </c>
      <c r="E100" s="330"/>
      <c r="F100" s="191"/>
      <c r="G100" s="191"/>
      <c r="H100" s="191"/>
      <c r="I100" s="37"/>
      <c r="J100" s="65"/>
      <c r="K100" s="65"/>
      <c r="L100" s="65"/>
      <c r="M100" s="65"/>
      <c r="N100" s="65"/>
      <c r="O100" s="65"/>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192"/>
      <c r="BI100" s="4"/>
      <c r="BJ100" s="4"/>
      <c r="BK100" s="4"/>
      <c r="BL100" s="4"/>
      <c r="BM100" s="4"/>
      <c r="BN100" s="4"/>
      <c r="BO100" s="4"/>
      <c r="BP100" s="4"/>
      <c r="BQ100" s="4"/>
      <c r="BR100" s="4"/>
      <c r="BS100" s="4"/>
      <c r="BT100" s="4"/>
      <c r="BU100" s="4"/>
      <c r="BV100" s="4"/>
      <c r="BW100" s="4"/>
    </row>
    <row r="101" spans="1:75" ht="21" customHeight="1" x14ac:dyDescent="0.25">
      <c r="A101" s="188"/>
      <c r="B101" s="188"/>
      <c r="C101" s="164"/>
      <c r="D101" s="193" t="s">
        <v>2508</v>
      </c>
      <c r="E101" s="194" t="s">
        <v>50</v>
      </c>
      <c r="F101" s="191" t="s">
        <v>465</v>
      </c>
      <c r="G101" s="191" t="s">
        <v>0</v>
      </c>
      <c r="H101" s="191" t="s">
        <v>0</v>
      </c>
      <c r="I101" s="37" t="s">
        <v>489</v>
      </c>
      <c r="J101" s="31" t="str">
        <f>IF(OR(AND(J97="",K97=""),AND(J99="",K99=""),AND(K97="X",K99="X"),OR(K97="M",K99="M")),"",SUM(J97,J99))</f>
        <v/>
      </c>
      <c r="K101" s="24" t="str">
        <f>IF(AND(AND(K97="X",K99="X"),SUM(J97,J99)=0,ISNUMBER(J101)),"",IF(OR(K97="M",K99="M"),"M",IF(AND(K97=K99,OR(K97="X",K97="W",K97="Z")),UPPER(K97),"")))</f>
        <v/>
      </c>
      <c r="L101" s="25"/>
      <c r="M101" s="31" t="str">
        <f>IF(OR(AND(M97="",N97=""),AND(M99="",N99=""),AND(N97="X",N99="X"),OR(N97="M",N99="M")),"",SUM(M97,M99))</f>
        <v/>
      </c>
      <c r="N101" s="24" t="str">
        <f>IF(AND(AND(N97="X",N99="X"),SUM(M97,M99)=0,ISNUMBER(M101)),"",IF(OR(N97="M",N99="M"),"M",IF(AND(N97=N99,OR(N97="X",N97="W",N97="Z")),UPPER(N97),"")))</f>
        <v/>
      </c>
      <c r="O101" s="25"/>
      <c r="P101" s="31" t="str">
        <f>IF(OR(AND(P97="",Q97=""),AND(P99="",Q99=""),AND(Q97="X",Q99="X"),OR(Q97="M",Q99="M")),"",SUM(P97,P99))</f>
        <v/>
      </c>
      <c r="Q101" s="24" t="str">
        <f>IF(AND(AND(Q97="X",Q99="X"),SUM(P97,P99)=0,ISNUMBER(P101)),"",IF(OR(Q97="M",Q99="M"),"M",IF(AND(Q97=Q99,OR(Q97="X",Q97="W",Q97="Z")),UPPER(Q97),"")))</f>
        <v/>
      </c>
      <c r="R101" s="25"/>
      <c r="S101" s="31" t="str">
        <f>IF(OR(AND(S97="",T97=""),AND(S99="",T99=""),AND(T97="X",T99="X"),OR(T97="M",T99="M")),"",SUM(S97,S99))</f>
        <v/>
      </c>
      <c r="T101" s="24" t="str">
        <f>IF(AND(AND(T97="X",T99="X"),SUM(S97,S99)=0,ISNUMBER(S101)),"",IF(OR(T97="M",T99="M"),"M",IF(AND(T97=T99,OR(T97="X",T97="W",T97="Z")),UPPER(T97),"")))</f>
        <v/>
      </c>
      <c r="U101" s="25"/>
      <c r="V101" s="31" t="str">
        <f>IF(OR(AND(V97="",W97=""),AND(V99="",W99=""),AND(W97="X",W99="X"),OR(W97="M",W99="M")),"",SUM(V97,V99))</f>
        <v/>
      </c>
      <c r="W101" s="24" t="str">
        <f>IF(AND(AND(W97="X",W99="X"),SUM(V97,V99)=0,ISNUMBER(V101)),"",IF(OR(W97="M",W99="M"),"M",IF(AND(W97=W99,OR(W97="X",W97="W",W97="Z")),UPPER(W97),"")))</f>
        <v/>
      </c>
      <c r="X101" s="25"/>
      <c r="Y101" s="31" t="str">
        <f>IF(OR(AND(Y97="",Z97=""),AND(Y99="",Z99=""),AND(Z97="X",Z99="X"),OR(Z97="M",Z99="M")),"",SUM(Y97,Y99))</f>
        <v/>
      </c>
      <c r="Z101" s="24" t="str">
        <f>IF(AND(AND(Z97="X",Z99="X"),SUM(Y97,Y99)=0,ISNUMBER(Y101)),"",IF(OR(Z97="M",Z99="M"),"M",IF(AND(Z97=Z99,OR(Z97="X",Z97="W",Z97="Z")),UPPER(Z97),"")))</f>
        <v/>
      </c>
      <c r="AA101" s="25"/>
      <c r="AB101" s="31" t="str">
        <f>IF(OR(AND(AB97="",AC97=""),AND(AB99="",AC99=""),AND(AC97="X",AC99="X"),OR(AC97="M",AC99="M")),"",SUM(AB97,AB99))</f>
        <v/>
      </c>
      <c r="AC101" s="24" t="str">
        <f>IF(AND(AND(AC97="X",AC99="X"),SUM(AB97,AB99)=0,ISNUMBER(AB101)),"",IF(OR(AC97="M",AC99="M"),"M",IF(AND(AC97=AC99,OR(AC97="X",AC97="W",AC97="Z")),UPPER(AC97),"")))</f>
        <v/>
      </c>
      <c r="AD101" s="25"/>
      <c r="AE101" s="31" t="str">
        <f>IF(OR(AND(AE97="",AF97=""),AND(AE99="",AF99=""),AND(AF97="X",AF99="X"),OR(AF97="M",AF99="M")),"",SUM(AE97,AE99))</f>
        <v/>
      </c>
      <c r="AF101" s="24" t="str">
        <f>IF(AND(AND(AF97="X",AF99="X"),SUM(AE97,AE99)=0,ISNUMBER(AE101)),"",IF(OR(AF97="M",AF99="M"),"M",IF(AND(AF97=AF99,OR(AF97="X",AF97="W",AF97="Z")),UPPER(AF97),"")))</f>
        <v/>
      </c>
      <c r="AG101" s="25"/>
      <c r="AH101" s="31" t="str">
        <f>IF(OR(AND(AH97="",AI97=""),AND(AH99="",AI99=""),AND(AI97="X",AI99="X"),OR(AI97="M",AI99="M")),"",SUM(AH97,AH99))</f>
        <v/>
      </c>
      <c r="AI101" s="24" t="str">
        <f>IF(AND(AND(AI97="X",AI99="X"),SUM(AH97,AH99)=0,ISNUMBER(AH101)),"",IF(OR(AI97="M",AI99="M"),"M",IF(AND(AI97=AI99,OR(AI97="X",AI97="W",AI97="Z")),UPPER(AI97),"")))</f>
        <v/>
      </c>
      <c r="AJ101" s="25"/>
      <c r="AK101" s="31" t="str">
        <f>IF(OR(AND(AK97="",AL97=""),AND(AK99="",AL99=""),AND(AL97="X",AL99="X"),OR(AL97="M",AL99="M")),"",SUM(AK97,AK99))</f>
        <v/>
      </c>
      <c r="AL101" s="24" t="str">
        <f>IF(AND(AND(AL97="X",AL99="X"),SUM(AK97,AK99)=0,ISNUMBER(AK101)),"",IF(OR(AL97="M",AL99="M"),"M",IF(AND(AL97=AL99,OR(AL97="X",AL97="W",AL97="Z")),UPPER(AL97),"")))</f>
        <v/>
      </c>
      <c r="AM101" s="25"/>
      <c r="AN101" s="31" t="str">
        <f>IF(OR(AND(AN97="",AO97=""),AND(AN99="",AO99=""),AND(AO97="X",AO99="X"),OR(AO97="M",AO99="M")),"",SUM(AN97,AN99))</f>
        <v/>
      </c>
      <c r="AO101" s="24" t="str">
        <f>IF(AND(AND(AO97="X",AO99="X"),SUM(AN97,AN99)=0,ISNUMBER(AN101)),"",IF(OR(AO97="M",AO99="M"),"M",IF(AND(AO97=AO99,OR(AO97="X",AO97="W",AO97="Z")),UPPER(AO97),"")))</f>
        <v/>
      </c>
      <c r="AP101" s="25"/>
      <c r="AQ101" s="192"/>
      <c r="BI101" s="4"/>
      <c r="BJ101" s="4"/>
      <c r="BK101" s="4"/>
      <c r="BL101" s="4"/>
      <c r="BM101" s="4"/>
      <c r="BN101" s="4"/>
      <c r="BO101" s="4"/>
      <c r="BP101" s="4"/>
      <c r="BQ101" s="4"/>
      <c r="BR101" s="4"/>
      <c r="BS101" s="4"/>
      <c r="BT101" s="4"/>
      <c r="BU101" s="4"/>
      <c r="BV101" s="4"/>
      <c r="BW101" s="4"/>
    </row>
    <row r="102" spans="1:75" ht="15.75" x14ac:dyDescent="0.25">
      <c r="A102" s="201"/>
      <c r="B102" s="201"/>
      <c r="C102" s="202"/>
      <c r="D102" s="214"/>
      <c r="E102" s="206"/>
      <c r="F102" s="191"/>
      <c r="G102" s="191"/>
      <c r="H102" s="191"/>
      <c r="I102" s="37"/>
      <c r="J102" s="65"/>
      <c r="K102" s="65"/>
      <c r="L102" s="65"/>
      <c r="M102" s="65"/>
      <c r="N102" s="65"/>
      <c r="O102" s="65"/>
      <c r="P102" s="203"/>
      <c r="Q102" s="203"/>
      <c r="R102" s="203"/>
      <c r="S102" s="203"/>
      <c r="T102" s="203"/>
      <c r="U102" s="203"/>
      <c r="V102" s="203"/>
      <c r="W102" s="203"/>
      <c r="X102" s="203"/>
      <c r="Y102" s="203"/>
      <c r="Z102" s="203"/>
      <c r="AA102" s="203"/>
      <c r="AB102" s="203"/>
      <c r="AC102" s="203"/>
      <c r="AD102" s="203"/>
      <c r="AE102" s="203"/>
      <c r="AF102" s="203"/>
      <c r="AG102" s="203"/>
      <c r="AH102" s="203"/>
      <c r="AI102" s="203"/>
      <c r="AJ102" s="203"/>
      <c r="AK102" s="203"/>
      <c r="AL102" s="203"/>
      <c r="AM102" s="203"/>
      <c r="AN102" s="203"/>
      <c r="AO102" s="203"/>
      <c r="AP102" s="203"/>
      <c r="AQ102" s="204"/>
      <c r="BI102" s="4"/>
      <c r="BJ102" s="4"/>
      <c r="BK102" s="4"/>
      <c r="BL102" s="4"/>
      <c r="BM102" s="4"/>
      <c r="BN102" s="4"/>
      <c r="BO102" s="4"/>
      <c r="BP102" s="4"/>
      <c r="BQ102" s="4"/>
      <c r="BR102" s="4"/>
      <c r="BS102" s="4"/>
      <c r="BT102" s="4"/>
      <c r="BU102" s="4"/>
      <c r="BV102" s="4"/>
      <c r="BW102" s="4"/>
    </row>
    <row r="103" spans="1:75" x14ac:dyDescent="0.25">
      <c r="A103" s="201"/>
      <c r="B103" s="201"/>
      <c r="C103" s="202"/>
      <c r="D103" s="329" t="s">
        <v>2509</v>
      </c>
      <c r="E103" s="329"/>
      <c r="F103" s="191"/>
      <c r="G103" s="191"/>
      <c r="H103" s="191"/>
      <c r="I103" s="37"/>
      <c r="J103" s="65"/>
      <c r="K103" s="65"/>
      <c r="L103" s="65"/>
      <c r="M103" s="65"/>
      <c r="N103" s="65"/>
      <c r="O103" s="65"/>
      <c r="P103" s="203"/>
      <c r="Q103" s="203"/>
      <c r="R103" s="203"/>
      <c r="S103" s="203"/>
      <c r="T103" s="203"/>
      <c r="U103" s="203"/>
      <c r="V103" s="203"/>
      <c r="W103" s="203"/>
      <c r="X103" s="203"/>
      <c r="Y103" s="203"/>
      <c r="Z103" s="203"/>
      <c r="AA103" s="203"/>
      <c r="AB103" s="203"/>
      <c r="AC103" s="203"/>
      <c r="AD103" s="203"/>
      <c r="AE103" s="203"/>
      <c r="AF103" s="203"/>
      <c r="AG103" s="203"/>
      <c r="AH103" s="203"/>
      <c r="AI103" s="203"/>
      <c r="AJ103" s="203"/>
      <c r="AK103" s="203"/>
      <c r="AL103" s="203"/>
      <c r="AM103" s="203"/>
      <c r="AN103" s="203"/>
      <c r="AO103" s="203"/>
      <c r="AP103" s="203"/>
      <c r="AQ103" s="204"/>
      <c r="BI103" s="4"/>
      <c r="BJ103" s="4"/>
      <c r="BK103" s="4"/>
      <c r="BL103" s="4"/>
      <c r="BM103" s="4"/>
      <c r="BN103" s="4"/>
      <c r="BO103" s="4"/>
      <c r="BP103" s="4"/>
      <c r="BQ103" s="4"/>
      <c r="BR103" s="4"/>
      <c r="BS103" s="4"/>
      <c r="BT103" s="4"/>
      <c r="BU103" s="4"/>
      <c r="BV103" s="4"/>
      <c r="BW103" s="4"/>
    </row>
    <row r="104" spans="1:75" x14ac:dyDescent="0.25">
      <c r="A104" s="201"/>
      <c r="B104" s="201"/>
      <c r="C104" s="202"/>
      <c r="D104" s="336" t="s">
        <v>2497</v>
      </c>
      <c r="E104" s="336"/>
      <c r="F104" s="191"/>
      <c r="G104" s="191"/>
      <c r="H104" s="191"/>
      <c r="I104" s="37"/>
      <c r="J104" s="65"/>
      <c r="K104" s="65"/>
      <c r="L104" s="65"/>
      <c r="M104" s="65"/>
      <c r="N104" s="65"/>
      <c r="O104" s="65"/>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203"/>
      <c r="AK104" s="203"/>
      <c r="AL104" s="203"/>
      <c r="AM104" s="203"/>
      <c r="AN104" s="203"/>
      <c r="AO104" s="203"/>
      <c r="AP104" s="203"/>
      <c r="AQ104" s="204"/>
      <c r="BI104" s="4"/>
      <c r="BJ104" s="4"/>
      <c r="BK104" s="4"/>
      <c r="BL104" s="4"/>
      <c r="BM104" s="4"/>
      <c r="BN104" s="4"/>
      <c r="BO104" s="4"/>
      <c r="BP104" s="4"/>
      <c r="BQ104" s="4"/>
      <c r="BR104" s="4"/>
      <c r="BS104" s="4"/>
      <c r="BT104" s="4"/>
      <c r="BU104" s="4"/>
      <c r="BV104" s="4"/>
      <c r="BW104" s="4"/>
    </row>
    <row r="105" spans="1:75" ht="21" customHeight="1" x14ac:dyDescent="0.25">
      <c r="A105" s="188"/>
      <c r="B105" s="188"/>
      <c r="C105" s="164"/>
      <c r="D105" s="189" t="s">
        <v>2505</v>
      </c>
      <c r="E105" s="190" t="s">
        <v>51</v>
      </c>
      <c r="F105" s="191" t="s">
        <v>444</v>
      </c>
      <c r="G105" s="191" t="s">
        <v>1</v>
      </c>
      <c r="H105" s="191" t="s">
        <v>0</v>
      </c>
      <c r="I105" s="37" t="s">
        <v>490</v>
      </c>
      <c r="J105" s="31" t="str">
        <f>IF(OR(AND(J85="",K85=""),AND(J95="",K95=""),AND(K85="X",K95="X"),OR(K85="M",K95="M")),"",SUM(J85,J95))</f>
        <v/>
      </c>
      <c r="K105" s="24" t="str">
        <f>IF(AND(AND(K85="X",K95="X"),SUM(J85,J95)=0,ISNUMBER(J105)),"",IF(OR(K85="M",K95="M"),"M",IF(AND(K85=K95,OR(K85="X",K85="W",K85="Z")),UPPER(K85),"")))</f>
        <v/>
      </c>
      <c r="L105" s="25"/>
      <c r="M105" s="31" t="str">
        <f>IF(OR(AND(M85="",N85=""),AND(M95="",N95=""),AND(N85="X",N95="X"),OR(N85="M",N95="M")),"",SUM(M85,M95))</f>
        <v/>
      </c>
      <c r="N105" s="24" t="str">
        <f>IF(AND(AND(N85="X",N95="X"),SUM(M85,M95)=0,ISNUMBER(M105)),"",IF(OR(N85="M",N95="M"),"M",IF(AND(N85=N95,OR(N85="X",N85="W",N85="Z")),UPPER(N85),"")))</f>
        <v/>
      </c>
      <c r="O105" s="25"/>
      <c r="P105" s="31" t="str">
        <f>IF(OR(AND(P85="",Q85=""),AND(P95="",Q95=""),AND(Q85="X",Q95="X"),OR(Q85="M",Q95="M")),"",SUM(P85,P95))</f>
        <v/>
      </c>
      <c r="Q105" s="24" t="str">
        <f>IF(AND(AND(Q85="X",Q95="X"),SUM(P85,P95)=0,ISNUMBER(P105)),"",IF(OR(Q85="M",Q95="M"),"M",IF(AND(Q85=Q95,OR(Q85="X",Q85="W",Q85="Z")),UPPER(Q85),"")))</f>
        <v/>
      </c>
      <c r="R105" s="25"/>
      <c r="S105" s="31" t="str">
        <f>IF(OR(AND(S85="",T85=""),AND(S95="",T95=""),AND(T85="X",T95="X"),OR(T85="M",T95="M")),"",SUM(S85,S95))</f>
        <v/>
      </c>
      <c r="T105" s="24" t="str">
        <f>IF(AND(AND(T85="X",T95="X"),SUM(S85,S95)=0,ISNUMBER(S105)),"",IF(OR(T85="M",T95="M"),"M",IF(AND(T85=T95,OR(T85="X",T85="W",T85="Z")),UPPER(T85),"")))</f>
        <v/>
      </c>
      <c r="U105" s="25"/>
      <c r="V105" s="31" t="str">
        <f>IF(OR(AND(V85="",W85=""),AND(V95="",W95=""),AND(W85="X",W95="X"),OR(W85="M",W95="M")),"",SUM(V85,V95))</f>
        <v/>
      </c>
      <c r="W105" s="24" t="str">
        <f>IF(AND(AND(W85="X",W95="X"),SUM(V85,V95)=0,ISNUMBER(V105)),"",IF(OR(W85="M",W95="M"),"M",IF(AND(W85=W95,OR(W85="X",W85="W",W85="Z")),UPPER(W85),"")))</f>
        <v/>
      </c>
      <c r="X105" s="25"/>
      <c r="Y105" s="31" t="str">
        <f>IF(OR(AND(Y85="",Z85=""),AND(Y95="",Z95=""),AND(Z85="X",Z95="X"),OR(Z85="M",Z95="M")),"",SUM(Y85,Y95))</f>
        <v/>
      </c>
      <c r="Z105" s="24" t="str">
        <f>IF(AND(AND(Z85="X",Z95="X"),SUM(Y85,Y95)=0,ISNUMBER(Y105)),"",IF(OR(Z85="M",Z95="M"),"M",IF(AND(Z85=Z95,OR(Z85="X",Z85="W",Z85="Z")),UPPER(Z85),"")))</f>
        <v/>
      </c>
      <c r="AA105" s="25"/>
      <c r="AB105" s="31" t="str">
        <f>IF(OR(AND(AB85="",AC85=""),AND(AB95="",AC95=""),AND(AC85="X",AC95="X"),OR(AC85="M",AC95="M")),"",SUM(AB85,AB95))</f>
        <v/>
      </c>
      <c r="AC105" s="24" t="str">
        <f>IF(AND(AND(AC85="X",AC95="X"),SUM(AB85,AB95)=0,ISNUMBER(AB105)),"",IF(OR(AC85="M",AC95="M"),"M",IF(AND(AC85=AC95,OR(AC85="X",AC85="W",AC85="Z")),UPPER(AC85),"")))</f>
        <v/>
      </c>
      <c r="AD105" s="25"/>
      <c r="AE105" s="31" t="str">
        <f>IF(OR(AND(AE85="",AF85=""),AND(AE95="",AF95=""),AND(AF85="X",AF95="X"),OR(AF85="M",AF95="M")),"",SUM(AE85,AE95))</f>
        <v/>
      </c>
      <c r="AF105" s="24" t="str">
        <f>IF(AND(AND(AF85="X",AF95="X"),SUM(AE85,AE95)=0,ISNUMBER(AE105)),"",IF(OR(AF85="M",AF95="M"),"M",IF(AND(AF85=AF95,OR(AF85="X",AF85="W",AF85="Z")),UPPER(AF85),"")))</f>
        <v/>
      </c>
      <c r="AG105" s="25"/>
      <c r="AH105" s="31" t="str">
        <f>IF(OR(AND(AH85="",AI85=""),AND(AH95="",AI95=""),AND(AI85="X",AI95="X"),OR(AI85="M",AI95="M")),"",SUM(AH85,AH95))</f>
        <v/>
      </c>
      <c r="AI105" s="24" t="str">
        <f>IF(AND(AND(AI85="X",AI95="X"),SUM(AH85,AH95)=0,ISNUMBER(AH105)),"",IF(OR(AI85="M",AI95="M"),"M",IF(AND(AI85=AI95,OR(AI85="X",AI85="W",AI85="Z")),UPPER(AI85),"")))</f>
        <v/>
      </c>
      <c r="AJ105" s="25"/>
      <c r="AK105" s="31" t="str">
        <f>IF(OR(AND(AK85="",AL85=""),AND(AK95="",AL95=""),AND(AL85="X",AL95="X"),OR(AL85="M",AL95="M")),"",SUM(AK85,AK95))</f>
        <v/>
      </c>
      <c r="AL105" s="24" t="str">
        <f>IF(AND(AND(AL85="X",AL95="X"),SUM(AK85,AK95)=0,ISNUMBER(AK105)),"",IF(OR(AL85="M",AL95="M"),"M",IF(AND(AL85=AL95,OR(AL85="X",AL85="W",AL85="Z")),UPPER(AL85),"")))</f>
        <v/>
      </c>
      <c r="AM105" s="25"/>
      <c r="AN105" s="31" t="str">
        <f>IF(OR(AND(AN85="",AO85=""),AND(AN95="",AO95=""),AND(AO85="X",AO95="X"),OR(AO85="M",AO95="M")),"",SUM(AN85,AN95))</f>
        <v/>
      </c>
      <c r="AO105" s="24" t="str">
        <f>IF(AND(AND(AO85="X",AO95="X"),SUM(AN85,AN95)=0,ISNUMBER(AN105)),"",IF(OR(AO85="M",AO95="M"),"M",IF(AND(AO85=AO95,OR(AO85="X",AO85="W",AO85="Z")),UPPER(AO85),"")))</f>
        <v/>
      </c>
      <c r="AP105" s="25"/>
      <c r="AQ105" s="192"/>
      <c r="BI105" s="4"/>
      <c r="BJ105" s="4"/>
      <c r="BK105" s="4"/>
      <c r="BL105" s="4"/>
      <c r="BM105" s="4"/>
      <c r="BN105" s="4"/>
      <c r="BO105" s="4"/>
      <c r="BP105" s="4"/>
      <c r="BQ105" s="4"/>
      <c r="BR105" s="4"/>
      <c r="BS105" s="4"/>
      <c r="BT105" s="4"/>
      <c r="BU105" s="4"/>
      <c r="BV105" s="4"/>
      <c r="BW105" s="4"/>
    </row>
    <row r="106" spans="1:75" ht="21" customHeight="1" x14ac:dyDescent="0.25">
      <c r="A106" s="188"/>
      <c r="B106" s="188"/>
      <c r="C106" s="164"/>
      <c r="D106" s="189" t="s">
        <v>2506</v>
      </c>
      <c r="E106" s="190" t="s">
        <v>52</v>
      </c>
      <c r="F106" s="191" t="s">
        <v>444</v>
      </c>
      <c r="G106" s="191" t="s">
        <v>100</v>
      </c>
      <c r="H106" s="191" t="s">
        <v>0</v>
      </c>
      <c r="I106" s="37" t="s">
        <v>491</v>
      </c>
      <c r="J106" s="31" t="str">
        <f>IF(OR(AND(J86="",K86=""),AND(J96="",K96=""),AND(K86="X",K96="X"),OR(K86="M",K96="M")),"",SUM(J86,J96))</f>
        <v/>
      </c>
      <c r="K106" s="24" t="str">
        <f>IF(AND(AND(K86="X",K96="X"),SUM(J86,J96)=0,ISNUMBER(J106)),"",IF(OR(K86="M",K96="M"),"M",IF(AND(K86=K96,OR(K86="X",K86="W",K86="Z")),UPPER(K86),"")))</f>
        <v/>
      </c>
      <c r="L106" s="25"/>
      <c r="M106" s="31" t="str">
        <f>IF(OR(AND(M86="",N86=""),AND(M96="",N96=""),AND(N86="X",N96="X"),OR(N86="M",N96="M")),"",SUM(M86,M96))</f>
        <v/>
      </c>
      <c r="N106" s="24" t="str">
        <f>IF(AND(AND(N86="X",N96="X"),SUM(M86,M96)=0,ISNUMBER(M106)),"",IF(OR(N86="M",N96="M"),"M",IF(AND(N86=N96,OR(N86="X",N86="W",N86="Z")),UPPER(N86),"")))</f>
        <v/>
      </c>
      <c r="O106" s="25"/>
      <c r="P106" s="31" t="str">
        <f>IF(OR(AND(P86="",Q86=""),AND(P96="",Q96=""),AND(Q86="X",Q96="X"),OR(Q86="M",Q96="M")),"",SUM(P86,P96))</f>
        <v/>
      </c>
      <c r="Q106" s="24" t="str">
        <f>IF(AND(AND(Q86="X",Q96="X"),SUM(P86,P96)=0,ISNUMBER(P106)),"",IF(OR(Q86="M",Q96="M"),"M",IF(AND(Q86=Q96,OR(Q86="X",Q86="W",Q86="Z")),UPPER(Q86),"")))</f>
        <v/>
      </c>
      <c r="R106" s="25"/>
      <c r="S106" s="31" t="str">
        <f>IF(OR(AND(S86="",T86=""),AND(S96="",T96=""),AND(T86="X",T96="X"),OR(T86="M",T96="M")),"",SUM(S86,S96))</f>
        <v/>
      </c>
      <c r="T106" s="24" t="str">
        <f>IF(AND(AND(T86="X",T96="X"),SUM(S86,S96)=0,ISNUMBER(S106)),"",IF(OR(T86="M",T96="M"),"M",IF(AND(T86=T96,OR(T86="X",T86="W",T86="Z")),UPPER(T86),"")))</f>
        <v/>
      </c>
      <c r="U106" s="25"/>
      <c r="V106" s="31" t="str">
        <f>IF(OR(AND(V86="",W86=""),AND(V96="",W96=""),AND(W86="X",W96="X"),OR(W86="M",W96="M")),"",SUM(V86,V96))</f>
        <v/>
      </c>
      <c r="W106" s="24" t="str">
        <f>IF(AND(AND(W86="X",W96="X"),SUM(V86,V96)=0,ISNUMBER(V106)),"",IF(OR(W86="M",W96="M"),"M",IF(AND(W86=W96,OR(W86="X",W86="W",W86="Z")),UPPER(W86),"")))</f>
        <v/>
      </c>
      <c r="X106" s="25"/>
      <c r="Y106" s="31" t="str">
        <f>IF(OR(AND(Y86="",Z86=""),AND(Y96="",Z96=""),AND(Z86="X",Z96="X"),OR(Z86="M",Z96="M")),"",SUM(Y86,Y96))</f>
        <v/>
      </c>
      <c r="Z106" s="24" t="str">
        <f>IF(AND(AND(Z86="X",Z96="X"),SUM(Y86,Y96)=0,ISNUMBER(Y106)),"",IF(OR(Z86="M",Z96="M"),"M",IF(AND(Z86=Z96,OR(Z86="X",Z86="W",Z86="Z")),UPPER(Z86),"")))</f>
        <v/>
      </c>
      <c r="AA106" s="25"/>
      <c r="AB106" s="31" t="str">
        <f>IF(OR(AND(AB86="",AC86=""),AND(AB96="",AC96=""),AND(AC86="X",AC96="X"),OR(AC86="M",AC96="M")),"",SUM(AB86,AB96))</f>
        <v/>
      </c>
      <c r="AC106" s="24" t="str">
        <f>IF(AND(AND(AC86="X",AC96="X"),SUM(AB86,AB96)=0,ISNUMBER(AB106)),"",IF(OR(AC86="M",AC96="M"),"M",IF(AND(AC86=AC96,OR(AC86="X",AC86="W",AC86="Z")),UPPER(AC86),"")))</f>
        <v/>
      </c>
      <c r="AD106" s="25"/>
      <c r="AE106" s="31" t="str">
        <f>IF(OR(AND(AE86="",AF86=""),AND(AE96="",AF96=""),AND(AF86="X",AF96="X"),OR(AF86="M",AF96="M")),"",SUM(AE86,AE96))</f>
        <v/>
      </c>
      <c r="AF106" s="24" t="str">
        <f>IF(AND(AND(AF86="X",AF96="X"),SUM(AE86,AE96)=0,ISNUMBER(AE106)),"",IF(OR(AF86="M",AF96="M"),"M",IF(AND(AF86=AF96,OR(AF86="X",AF86="W",AF86="Z")),UPPER(AF86),"")))</f>
        <v/>
      </c>
      <c r="AG106" s="25"/>
      <c r="AH106" s="31" t="str">
        <f>IF(OR(AND(AH86="",AI86=""),AND(AH96="",AI96=""),AND(AI86="X",AI96="X"),OR(AI86="M",AI96="M")),"",SUM(AH86,AH96))</f>
        <v/>
      </c>
      <c r="AI106" s="24" t="str">
        <f>IF(AND(AND(AI86="X",AI96="X"),SUM(AH86,AH96)=0,ISNUMBER(AH106)),"",IF(OR(AI86="M",AI96="M"),"M",IF(AND(AI86=AI96,OR(AI86="X",AI86="W",AI86="Z")),UPPER(AI86),"")))</f>
        <v/>
      </c>
      <c r="AJ106" s="25"/>
      <c r="AK106" s="31" t="str">
        <f>IF(OR(AND(AK86="",AL86=""),AND(AK96="",AL96=""),AND(AL86="X",AL96="X"),OR(AL86="M",AL96="M")),"",SUM(AK86,AK96))</f>
        <v/>
      </c>
      <c r="AL106" s="24" t="str">
        <f>IF(AND(AND(AL86="X",AL96="X"),SUM(AK86,AK96)=0,ISNUMBER(AK106)),"",IF(OR(AL86="M",AL96="M"),"M",IF(AND(AL86=AL96,OR(AL86="X",AL86="W",AL86="Z")),UPPER(AL86),"")))</f>
        <v/>
      </c>
      <c r="AM106" s="25"/>
      <c r="AN106" s="31" t="str">
        <f>IF(OR(AND(AN86="",AO86=""),AND(AN96="",AO96=""),AND(AO86="X",AO96="X"),OR(AO86="M",AO96="M")),"",SUM(AN86,AN96))</f>
        <v/>
      </c>
      <c r="AO106" s="24" t="str">
        <f>IF(AND(AND(AO86="X",AO96="X"),SUM(AN86,AN96)=0,ISNUMBER(AN106)),"",IF(OR(AO86="M",AO96="M"),"M",IF(AND(AO86=AO96,OR(AO86="X",AO86="W",AO86="Z")),UPPER(AO86),"")))</f>
        <v/>
      </c>
      <c r="AP106" s="25"/>
      <c r="AQ106" s="192"/>
      <c r="BI106" s="4"/>
      <c r="BJ106" s="4"/>
      <c r="BK106" s="4"/>
      <c r="BL106" s="4"/>
      <c r="BM106" s="4"/>
      <c r="BN106" s="4"/>
      <c r="BO106" s="4"/>
      <c r="BP106" s="4"/>
      <c r="BQ106" s="4"/>
      <c r="BR106" s="4"/>
      <c r="BS106" s="4"/>
      <c r="BT106" s="4"/>
      <c r="BU106" s="4"/>
      <c r="BV106" s="4"/>
      <c r="BW106" s="4"/>
    </row>
    <row r="107" spans="1:75" ht="21" customHeight="1" x14ac:dyDescent="0.25">
      <c r="A107" s="188"/>
      <c r="B107" s="188"/>
      <c r="C107" s="164"/>
      <c r="D107" s="193" t="s">
        <v>2507</v>
      </c>
      <c r="E107" s="194" t="s">
        <v>53</v>
      </c>
      <c r="F107" s="191" t="s">
        <v>444</v>
      </c>
      <c r="G107" s="191" t="s">
        <v>101</v>
      </c>
      <c r="H107" s="191" t="s">
        <v>0</v>
      </c>
      <c r="I107" s="37" t="s">
        <v>492</v>
      </c>
      <c r="J107" s="31" t="str">
        <f>IF(OR(AND(J105="",K105=""),AND(J106="",K106=""),AND(K105="X",K106="X"),OR(K105="M",K106="M")),"",SUM(J105,J106))</f>
        <v/>
      </c>
      <c r="K107" s="24" t="str">
        <f>IF(AND(AND(K105="X",K106="X"),SUM(J105,J106)=0,ISNUMBER(J107)),"",IF(OR(K105="M",K106="M"),"M",IF(AND(K105=K106,OR(K105="X",K105="W",K105="Z")),UPPER(K105),"")))</f>
        <v/>
      </c>
      <c r="L107" s="25"/>
      <c r="M107" s="31" t="str">
        <f>IF(OR(AND(M105="",N105=""),AND(M106="",N106=""),AND(N105="X",N106="X"),OR(N105="M",N106="M")),"",SUM(M105,M106))</f>
        <v/>
      </c>
      <c r="N107" s="24" t="str">
        <f>IF(AND(AND(N105="X",N106="X"),SUM(M105,M106)=0,ISNUMBER(M107)),"",IF(OR(N105="M",N106="M"),"M",IF(AND(N105=N106,OR(N105="X",N105="W",N105="Z")),UPPER(N105),"")))</f>
        <v/>
      </c>
      <c r="O107" s="25"/>
      <c r="P107" s="31" t="str">
        <f>IF(OR(AND(P105="",Q105=""),AND(P106="",Q106=""),AND(Q105="X",Q106="X"),OR(Q105="M",Q106="M")),"",SUM(P105,P106))</f>
        <v/>
      </c>
      <c r="Q107" s="24" t="str">
        <f>IF(AND(AND(Q105="X",Q106="X"),SUM(P105,P106)=0,ISNUMBER(P107)),"",IF(OR(Q105="M",Q106="M"),"M",IF(AND(Q105=Q106,OR(Q105="X",Q105="W",Q105="Z")),UPPER(Q105),"")))</f>
        <v/>
      </c>
      <c r="R107" s="25"/>
      <c r="S107" s="31" t="str">
        <f>IF(OR(AND(S105="",T105=""),AND(S106="",T106=""),AND(T105="X",T106="X"),OR(T105="M",T106="M")),"",SUM(S105,S106))</f>
        <v/>
      </c>
      <c r="T107" s="24" t="str">
        <f>IF(AND(AND(T105="X",T106="X"),SUM(S105,S106)=0,ISNUMBER(S107)),"",IF(OR(T105="M",T106="M"),"M",IF(AND(T105=T106,OR(T105="X",T105="W",T105="Z")),UPPER(T105),"")))</f>
        <v/>
      </c>
      <c r="U107" s="25"/>
      <c r="V107" s="31" t="str">
        <f>IF(OR(AND(V105="",W105=""),AND(V106="",W106=""),AND(W105="X",W106="X"),OR(W105="M",W106="M")),"",SUM(V105,V106))</f>
        <v/>
      </c>
      <c r="W107" s="24" t="str">
        <f>IF(AND(AND(W105="X",W106="X"),SUM(V105,V106)=0,ISNUMBER(V107)),"",IF(OR(W105="M",W106="M"),"M",IF(AND(W105=W106,OR(W105="X",W105="W",W105="Z")),UPPER(W105),"")))</f>
        <v/>
      </c>
      <c r="X107" s="25"/>
      <c r="Y107" s="31" t="str">
        <f>IF(OR(AND(Y105="",Z105=""),AND(Y106="",Z106=""),AND(Z105="X",Z106="X"),OR(Z105="M",Z106="M")),"",SUM(Y105,Y106))</f>
        <v/>
      </c>
      <c r="Z107" s="24" t="str">
        <f>IF(AND(AND(Z105="X",Z106="X"),SUM(Y105,Y106)=0,ISNUMBER(Y107)),"",IF(OR(Z105="M",Z106="M"),"M",IF(AND(Z105=Z106,OR(Z105="X",Z105="W",Z105="Z")),UPPER(Z105),"")))</f>
        <v/>
      </c>
      <c r="AA107" s="25"/>
      <c r="AB107" s="31" t="str">
        <f>IF(OR(AND(AB105="",AC105=""),AND(AB106="",AC106=""),AND(AC105="X",AC106="X"),OR(AC105="M",AC106="M")),"",SUM(AB105,AB106))</f>
        <v/>
      </c>
      <c r="AC107" s="24" t="str">
        <f>IF(AND(AND(AC105="X",AC106="X"),SUM(AB105,AB106)=0,ISNUMBER(AB107)),"",IF(OR(AC105="M",AC106="M"),"M",IF(AND(AC105=AC106,OR(AC105="X",AC105="W",AC105="Z")),UPPER(AC105),"")))</f>
        <v/>
      </c>
      <c r="AD107" s="25"/>
      <c r="AE107" s="31" t="str">
        <f>IF(OR(AND(AE105="",AF105=""),AND(AE106="",AF106=""),AND(AF105="X",AF106="X"),OR(AF105="M",AF106="M")),"",SUM(AE105,AE106))</f>
        <v/>
      </c>
      <c r="AF107" s="24" t="str">
        <f>IF(AND(AND(AF105="X",AF106="X"),SUM(AE105,AE106)=0,ISNUMBER(AE107)),"",IF(OR(AF105="M",AF106="M"),"M",IF(AND(AF105=AF106,OR(AF105="X",AF105="W",AF105="Z")),UPPER(AF105),"")))</f>
        <v/>
      </c>
      <c r="AG107" s="25"/>
      <c r="AH107" s="31" t="str">
        <f>IF(OR(AND(AH105="",AI105=""),AND(AH106="",AI106=""),AND(AI105="X",AI106="X"),OR(AI105="M",AI106="M")),"",SUM(AH105,AH106))</f>
        <v/>
      </c>
      <c r="AI107" s="24" t="str">
        <f>IF(AND(AND(AI105="X",AI106="X"),SUM(AH105,AH106)=0,ISNUMBER(AH107)),"",IF(OR(AI105="M",AI106="M"),"M",IF(AND(AI105=AI106,OR(AI105="X",AI105="W",AI105="Z")),UPPER(AI105),"")))</f>
        <v/>
      </c>
      <c r="AJ107" s="25"/>
      <c r="AK107" s="31" t="str">
        <f>IF(OR(AND(AK105="",AL105=""),AND(AK106="",AL106=""),AND(AL105="X",AL106="X"),OR(AL105="M",AL106="M")),"",SUM(AK105,AK106))</f>
        <v/>
      </c>
      <c r="AL107" s="24" t="str">
        <f>IF(AND(AND(AL105="X",AL106="X"),SUM(AK105,AK106)=0,ISNUMBER(AK107)),"",IF(OR(AL105="M",AL106="M"),"M",IF(AND(AL105=AL106,OR(AL105="X",AL105="W",AL105="Z")),UPPER(AL105),"")))</f>
        <v/>
      </c>
      <c r="AM107" s="25"/>
      <c r="AN107" s="31" t="str">
        <f>IF(OR(AND(AN105="",AO105=""),AND(AN106="",AO106=""),AND(AO105="X",AO106="X"),OR(AO105="M",AO106="M")),"",SUM(AN105,AN106))</f>
        <v/>
      </c>
      <c r="AO107" s="24" t="str">
        <f>IF(AND(AND(AO105="X",AO106="X"),SUM(AN105,AN106)=0,ISNUMBER(AN107)),"",IF(OR(AO105="M",AO106="M"),"M",IF(AND(AO105=AO106,OR(AO105="X",AO105="W",AO105="Z")),UPPER(AO105),"")))</f>
        <v/>
      </c>
      <c r="AP107" s="25"/>
      <c r="AQ107" s="192"/>
      <c r="BI107" s="4"/>
      <c r="BJ107" s="4"/>
      <c r="BK107" s="4"/>
      <c r="BL107" s="4"/>
      <c r="BM107" s="4"/>
      <c r="BN107" s="4"/>
      <c r="BO107" s="4"/>
      <c r="BP107" s="4"/>
      <c r="BQ107" s="4"/>
      <c r="BR107" s="4"/>
      <c r="BS107" s="4"/>
      <c r="BT107" s="4"/>
      <c r="BU107" s="4"/>
      <c r="BV107" s="4"/>
      <c r="BW107" s="4"/>
    </row>
    <row r="108" spans="1:75" x14ac:dyDescent="0.25">
      <c r="A108" s="201"/>
      <c r="B108" s="201"/>
      <c r="C108" s="202"/>
      <c r="D108" s="330" t="s">
        <v>2510</v>
      </c>
      <c r="E108" s="330"/>
      <c r="F108" s="191"/>
      <c r="G108" s="191"/>
      <c r="H108" s="191"/>
      <c r="I108" s="37"/>
      <c r="J108" s="65"/>
      <c r="K108" s="65"/>
      <c r="L108" s="65"/>
      <c r="M108" s="65"/>
      <c r="N108" s="65"/>
      <c r="O108" s="65"/>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203"/>
      <c r="AK108" s="203"/>
      <c r="AL108" s="203"/>
      <c r="AM108" s="203"/>
      <c r="AN108" s="203"/>
      <c r="AO108" s="203"/>
      <c r="AP108" s="203"/>
      <c r="AQ108" s="204"/>
      <c r="BI108" s="4"/>
      <c r="BJ108" s="4"/>
      <c r="BK108" s="4"/>
      <c r="BL108" s="4"/>
      <c r="BM108" s="4"/>
      <c r="BN108" s="4"/>
      <c r="BO108" s="4"/>
      <c r="BP108" s="4"/>
      <c r="BQ108" s="4"/>
      <c r="BR108" s="4"/>
      <c r="BS108" s="4"/>
      <c r="BT108" s="4"/>
      <c r="BU108" s="4"/>
      <c r="BV108" s="4"/>
      <c r="BW108" s="4"/>
    </row>
    <row r="109" spans="1:75" ht="21" customHeight="1" x14ac:dyDescent="0.25">
      <c r="A109" s="188"/>
      <c r="B109" s="188"/>
      <c r="C109" s="164"/>
      <c r="D109" s="189" t="s">
        <v>2510</v>
      </c>
      <c r="E109" s="190" t="s">
        <v>54</v>
      </c>
      <c r="F109" s="191" t="s">
        <v>444</v>
      </c>
      <c r="G109" s="191" t="s">
        <v>0</v>
      </c>
      <c r="H109" s="191" t="s">
        <v>0</v>
      </c>
      <c r="I109" s="37" t="s">
        <v>497</v>
      </c>
      <c r="J109" s="31" t="str">
        <f>IF(OR(AND(J89="",K89=""),AND(J107="",K107=""),AND(K89="X",K107="X"),OR(K89="M",K107="M")),"",SUM(J89,J107))</f>
        <v/>
      </c>
      <c r="K109" s="24" t="str">
        <f>IF(AND(AND(K89="X",K107="X"),SUM(J89,J107)=0,ISNUMBER(J109)),"",IF(OR(K89="M",K107="M"),"M",IF(AND(K89=K107,OR(K89="X",K89="W",K89="Z")),UPPER(K89),"")))</f>
        <v/>
      </c>
      <c r="L109" s="25"/>
      <c r="M109" s="31" t="str">
        <f>IF(OR(AND(M89="",N89=""),AND(M107="",N107=""),AND(N89="X",N107="X"),OR(N89="M",N107="M")),"",SUM(M89,M107))</f>
        <v/>
      </c>
      <c r="N109" s="24" t="str">
        <f>IF(AND(AND(N89="X",N107="X"),SUM(M89,M107)=0,ISNUMBER(M109)),"",IF(OR(N89="M",N107="M"),"M",IF(AND(N89=N107,OR(N89="X",N89="W",N89="Z")),UPPER(N89),"")))</f>
        <v/>
      </c>
      <c r="O109" s="25"/>
      <c r="P109" s="31" t="str">
        <f>IF(OR(AND(P89="",Q89=""),AND(P107="",Q107=""),AND(Q89="X",Q107="X"),OR(Q89="M",Q107="M")),"",SUM(P89,P107))</f>
        <v/>
      </c>
      <c r="Q109" s="24" t="str">
        <f>IF(AND(AND(Q89="X",Q107="X"),SUM(P89,P107)=0,ISNUMBER(P109)),"",IF(OR(Q89="M",Q107="M"),"M",IF(AND(Q89=Q107,OR(Q89="X",Q89="W",Q89="Z")),UPPER(Q89),"")))</f>
        <v/>
      </c>
      <c r="R109" s="25"/>
      <c r="S109" s="31" t="str">
        <f>IF(OR(AND(S89="",T89=""),AND(S107="",T107=""),AND(T89="X",T107="X"),OR(T89="M",T107="M")),"",SUM(S89,S107))</f>
        <v/>
      </c>
      <c r="T109" s="24" t="str">
        <f>IF(AND(AND(T89="X",T107="X"),SUM(S89,S107)=0,ISNUMBER(S109)),"",IF(OR(T89="M",T107="M"),"M",IF(AND(T89=T107,OR(T89="X",T89="W",T89="Z")),UPPER(T89),"")))</f>
        <v/>
      </c>
      <c r="U109" s="25"/>
      <c r="V109" s="31" t="str">
        <f>IF(OR(AND(V89="",W89=""),AND(V107="",W107=""),AND(W89="X",W107="X"),OR(W89="M",W107="M")),"",SUM(V89,V107))</f>
        <v/>
      </c>
      <c r="W109" s="24" t="str">
        <f>IF(AND(AND(W89="X",W107="X"),SUM(V89,V107)=0,ISNUMBER(V109)),"",IF(OR(W89="M",W107="M"),"M",IF(AND(W89=W107,OR(W89="X",W89="W",W89="Z")),UPPER(W89),"")))</f>
        <v/>
      </c>
      <c r="X109" s="25"/>
      <c r="Y109" s="31" t="str">
        <f>IF(OR(AND(Y89="",Z89=""),AND(Y107="",Z107=""),AND(Z89="X",Z107="X"),OR(Z89="M",Z107="M")),"",SUM(Y89,Y107))</f>
        <v/>
      </c>
      <c r="Z109" s="24" t="str">
        <f>IF(AND(AND(Z89="X",Z107="X"),SUM(Y89,Y107)=0,ISNUMBER(Y109)),"",IF(OR(Z89="M",Z107="M"),"M",IF(AND(Z89=Z107,OR(Z89="X",Z89="W",Z89="Z")),UPPER(Z89),"")))</f>
        <v/>
      </c>
      <c r="AA109" s="25"/>
      <c r="AB109" s="31" t="str">
        <f>IF(OR(AND(AB89="",AC89=""),AND(AB107="",AC107=""),AND(AC89="X",AC107="X"),OR(AC89="M",AC107="M")),"",SUM(AB89,AB107))</f>
        <v/>
      </c>
      <c r="AC109" s="24" t="str">
        <f>IF(AND(AND(AC89="X",AC107="X"),SUM(AB89,AB107)=0,ISNUMBER(AB109)),"",IF(OR(AC89="M",AC107="M"),"M",IF(AND(AC89=AC107,OR(AC89="X",AC89="W",AC89="Z")),UPPER(AC89),"")))</f>
        <v/>
      </c>
      <c r="AD109" s="25"/>
      <c r="AE109" s="31" t="str">
        <f>IF(OR(AND(AE89="",AF89=""),AND(AE107="",AF107=""),AND(AF89="X",AF107="X"),OR(AF89="M",AF107="M")),"",SUM(AE89,AE107))</f>
        <v/>
      </c>
      <c r="AF109" s="24" t="str">
        <f>IF(AND(AND(AF89="X",AF107="X"),SUM(AE89,AE107)=0,ISNUMBER(AE109)),"",IF(OR(AF89="M",AF107="M"),"M",IF(AND(AF89=AF107,OR(AF89="X",AF89="W",AF89="Z")),UPPER(AF89),"")))</f>
        <v/>
      </c>
      <c r="AG109" s="25"/>
      <c r="AH109" s="31" t="str">
        <f>IF(OR(AND(AH89="",AI89=""),AND(AH107="",AI107=""),AND(AI89="X",AI107="X"),OR(AI89="M",AI107="M")),"",SUM(AH89,AH107))</f>
        <v/>
      </c>
      <c r="AI109" s="24" t="str">
        <f>IF(AND(AND(AI89="X",AI107="X"),SUM(AH89,AH107)=0,ISNUMBER(AH109)),"",IF(OR(AI89="M",AI107="M"),"M",IF(AND(AI89=AI107,OR(AI89="X",AI89="W",AI89="Z")),UPPER(AI89),"")))</f>
        <v/>
      </c>
      <c r="AJ109" s="25"/>
      <c r="AK109" s="31" t="str">
        <f>IF(OR(AND(AK89="",AL89=""),AND(AK107="",AL107=""),AND(AL89="X",AL107="X"),OR(AL89="M",AL107="M")),"",SUM(AK89,AK107))</f>
        <v/>
      </c>
      <c r="AL109" s="24" t="str">
        <f>IF(AND(AND(AL89="X",AL107="X"),SUM(AK89,AK107)=0,ISNUMBER(AK109)),"",IF(OR(AL89="M",AL107="M"),"M",IF(AND(AL89=AL107,OR(AL89="X",AL89="W",AL89="Z")),UPPER(AL89),"")))</f>
        <v/>
      </c>
      <c r="AM109" s="25"/>
      <c r="AN109" s="31" t="str">
        <f>IF(OR(AND(AN89="",AO89=""),AND(AN107="",AO107=""),AND(AO89="X",AO107="X"),OR(AO89="M",AO107="M")),"",SUM(AN89,AN107))</f>
        <v/>
      </c>
      <c r="AO109" s="24" t="str">
        <f>IF(AND(AND(AO89="X",AO107="X"),SUM(AN89,AN107)=0,ISNUMBER(AN109)),"",IF(OR(AO89="M",AO107="M"),"M",IF(AND(AO89=AO107,OR(AO89="X",AO89="W",AO89="Z")),UPPER(AO89),"")))</f>
        <v/>
      </c>
      <c r="AP109" s="25"/>
      <c r="AQ109" s="192"/>
      <c r="BI109" s="4"/>
      <c r="BJ109" s="4"/>
      <c r="BK109" s="4"/>
      <c r="BL109" s="4"/>
      <c r="BM109" s="4"/>
      <c r="BN109" s="4"/>
      <c r="BO109" s="4"/>
      <c r="BP109" s="4"/>
      <c r="BQ109" s="4"/>
      <c r="BR109" s="4"/>
      <c r="BS109" s="4"/>
      <c r="BT109" s="4"/>
      <c r="BU109" s="4"/>
      <c r="BV109" s="4"/>
      <c r="BW109" s="4"/>
    </row>
    <row r="110" spans="1:75" ht="15.75" x14ac:dyDescent="0.25">
      <c r="A110" s="201"/>
      <c r="B110" s="201"/>
      <c r="C110" s="202"/>
      <c r="D110" s="214"/>
      <c r="E110" s="206"/>
      <c r="F110" s="191"/>
      <c r="G110" s="191"/>
      <c r="H110" s="191"/>
      <c r="I110" s="37"/>
      <c r="J110" s="65"/>
      <c r="K110" s="65"/>
      <c r="L110" s="65"/>
      <c r="M110" s="65"/>
      <c r="N110" s="65"/>
      <c r="O110" s="65"/>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203"/>
      <c r="AK110" s="203"/>
      <c r="AL110" s="203"/>
      <c r="AM110" s="203"/>
      <c r="AN110" s="203"/>
      <c r="AO110" s="203"/>
      <c r="AP110" s="203"/>
      <c r="AQ110" s="204"/>
      <c r="BI110" s="4"/>
      <c r="BJ110" s="4"/>
      <c r="BK110" s="4"/>
      <c r="BL110" s="4"/>
      <c r="BM110" s="4"/>
      <c r="BN110" s="4"/>
      <c r="BO110" s="4"/>
      <c r="BP110" s="4"/>
      <c r="BQ110" s="4"/>
      <c r="BR110" s="4"/>
      <c r="BS110" s="4"/>
      <c r="BT110" s="4"/>
      <c r="BU110" s="4"/>
      <c r="BV110" s="4"/>
      <c r="BW110" s="4"/>
    </row>
    <row r="111" spans="1:75" ht="21" customHeight="1" x14ac:dyDescent="0.35">
      <c r="A111" s="201"/>
      <c r="B111" s="201"/>
      <c r="C111" s="202"/>
      <c r="D111" s="338" t="s">
        <v>2511</v>
      </c>
      <c r="E111" s="338"/>
      <c r="F111" s="191"/>
      <c r="G111" s="191"/>
      <c r="H111" s="191"/>
      <c r="I111" s="37"/>
      <c r="J111" s="65"/>
      <c r="K111" s="65"/>
      <c r="L111" s="65"/>
      <c r="M111" s="65"/>
      <c r="N111" s="65"/>
      <c r="O111" s="65"/>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c r="AP111" s="203"/>
      <c r="AQ111" s="204"/>
      <c r="BI111" s="4"/>
      <c r="BJ111" s="4"/>
      <c r="BK111" s="4"/>
      <c r="BL111" s="4"/>
      <c r="BM111" s="4"/>
      <c r="BN111" s="4"/>
      <c r="BO111" s="4"/>
      <c r="BP111" s="4"/>
      <c r="BQ111" s="4"/>
      <c r="BR111" s="4"/>
      <c r="BS111" s="4"/>
      <c r="BT111" s="4"/>
      <c r="BU111" s="4"/>
      <c r="BV111" s="4"/>
      <c r="BW111" s="4"/>
    </row>
    <row r="112" spans="1:75" x14ac:dyDescent="0.25">
      <c r="A112" s="201"/>
      <c r="B112" s="201"/>
      <c r="C112" s="202"/>
      <c r="D112" s="334" t="s">
        <v>2512</v>
      </c>
      <c r="E112" s="334"/>
      <c r="F112" s="191"/>
      <c r="G112" s="191"/>
      <c r="H112" s="191"/>
      <c r="I112" s="37"/>
      <c r="J112" s="65"/>
      <c r="K112" s="65"/>
      <c r="L112" s="65"/>
      <c r="M112" s="65"/>
      <c r="N112" s="65"/>
      <c r="O112" s="65"/>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3"/>
      <c r="AP112" s="203"/>
      <c r="AQ112" s="204"/>
      <c r="BI112" s="4"/>
      <c r="BJ112" s="4"/>
      <c r="BK112" s="4"/>
      <c r="BL112" s="4"/>
      <c r="BM112" s="4"/>
      <c r="BN112" s="4"/>
      <c r="BO112" s="4"/>
      <c r="BP112" s="4"/>
      <c r="BQ112" s="4"/>
      <c r="BR112" s="4"/>
      <c r="BS112" s="4"/>
      <c r="BT112" s="4"/>
      <c r="BU112" s="4"/>
      <c r="BV112" s="4"/>
      <c r="BW112" s="4"/>
    </row>
    <row r="113" spans="1:75" ht="21" customHeight="1" x14ac:dyDescent="0.25">
      <c r="A113" s="188"/>
      <c r="B113" s="188"/>
      <c r="C113" s="164"/>
      <c r="D113" s="216" t="s">
        <v>2513</v>
      </c>
      <c r="E113" s="217" t="s">
        <v>55</v>
      </c>
      <c r="F113" s="191" t="s">
        <v>0</v>
      </c>
      <c r="G113" s="191" t="s">
        <v>1</v>
      </c>
      <c r="H113" s="191" t="s">
        <v>0</v>
      </c>
      <c r="I113" s="37" t="s">
        <v>493</v>
      </c>
      <c r="J113" s="31" t="str">
        <f>IF(OR(AND(J60="",K60=""),AND(J76="",K76=""),AND(J105="",K105=""),AND(K60=K76,K60=K105,K60="X"),OR(K60="M",K76="M",K105="M")),"",SUM(J60,J76,J105))</f>
        <v/>
      </c>
      <c r="K113" s="24" t="str">
        <f>IF(AND(AND(K60="X",K76="X",K105="X"),SUM(J60,J76,J105)=0,ISNUMBER(J28)),"",IF(OR(K60="M",K76="M",K105="M"),"M",IF(AND(K60=K76,K60=K105,OR(K60="X",K60="W",K60="Z")),UPPER(K60),"")))</f>
        <v/>
      </c>
      <c r="L113" s="25"/>
      <c r="M113" s="31" t="str">
        <f>IF(OR(AND(M60="",N60=""),AND(M76="",N76=""),AND(M105="",N105=""),AND(N60=N76,N60=N105,N60="X"),OR(N60="M",N76="M",N105="M")),"",SUM(M60,M76,M105))</f>
        <v/>
      </c>
      <c r="N113" s="24" t="str">
        <f>IF(AND(AND(N60="X",N76="X",N105="X"),SUM(M60,M76,M105)=0,ISNUMBER(M28)),"",IF(OR(N60="M",N76="M",N105="M"),"M",IF(AND(N60=N76,N60=N105,OR(N60="X",N60="W",N60="Z")),UPPER(N60),"")))</f>
        <v/>
      </c>
      <c r="O113" s="25"/>
      <c r="P113" s="31" t="str">
        <f>IF(OR(AND(P60="",Q60=""),AND(P76="",Q76=""),AND(P105="",Q105=""),AND(Q60=Q76,Q60=Q105,Q60="X"),OR(Q60="M",Q76="M",Q105="M")),"",SUM(P60,P76,P105))</f>
        <v/>
      </c>
      <c r="Q113" s="24" t="str">
        <f>IF(AND(AND(Q60="X",Q76="X",Q105="X"),SUM(P60,P76,P105)=0,ISNUMBER(P28)),"",IF(OR(Q60="M",Q76="M",Q105="M"),"M",IF(AND(Q60=Q76,Q60=Q105,OR(Q60="X",Q60="W",Q60="Z")),UPPER(Q60),"")))</f>
        <v/>
      </c>
      <c r="R113" s="25"/>
      <c r="S113" s="31" t="str">
        <f>IF(OR(AND(S60="",T60=""),AND(S76="",T76=""),AND(S105="",T105=""),AND(T60=T76,T60=T105,T60="X"),OR(T60="M",T76="M",T105="M")),"",SUM(S60,S76,S105))</f>
        <v/>
      </c>
      <c r="T113" s="24" t="str">
        <f>IF(AND(AND(T60="X",T76="X",T105="X"),SUM(S60,S76,S105)=0,ISNUMBER(S28)),"",IF(OR(T60="M",T76="M",T105="M"),"M",IF(AND(T60=T76,T60=T105,OR(T60="X",T60="W",T60="Z")),UPPER(T60),"")))</f>
        <v/>
      </c>
      <c r="U113" s="25"/>
      <c r="V113" s="31" t="str">
        <f>IF(OR(AND(V60="",W60=""),AND(V76="",W76=""),AND(V105="",W105=""),AND(W60=W76,W60=W105,W60="X"),OR(W60="M",W76="M",W105="M")),"",SUM(V60,V76,V105))</f>
        <v/>
      </c>
      <c r="W113" s="24" t="str">
        <f>IF(AND(AND(W60="X",W76="X",W105="X"),SUM(V60,V76,V105)=0,ISNUMBER(V28)),"",IF(OR(W60="M",W76="M",W105="M"),"M",IF(AND(W60=W76,W60=W105,OR(W60="X",W60="W",W60="Z")),UPPER(W60),"")))</f>
        <v/>
      </c>
      <c r="X113" s="25"/>
      <c r="Y113" s="31" t="str">
        <f>IF(OR(AND(Y60="",Z60=""),AND(Y76="",Z76=""),AND(Y105="",Z105=""),AND(Z60=Z76,Z60=Z105,Z60="X"),OR(Z60="M",Z76="M",Z105="M")),"",SUM(Y60,Y76,Y105))</f>
        <v/>
      </c>
      <c r="Z113" s="24" t="str">
        <f>IF(AND(AND(Z60="X",Z76="X",Z105="X"),SUM(Y60,Y76,Y105)=0,ISNUMBER(Y28)),"",IF(OR(Z60="M",Z76="M",Z105="M"),"M",IF(AND(Z60=Z76,Z60=Z105,OR(Z60="X",Z60="W",Z60="Z")),UPPER(Z60),"")))</f>
        <v/>
      </c>
      <c r="AA113" s="25"/>
      <c r="AB113" s="31" t="str">
        <f>IF(OR(AND(AB60="",AC60=""),AND(AB76="",AC76=""),AND(AB105="",AC105=""),AND(AC60=AC76,AC60=AC105,AC60="X"),OR(AC60="M",AC76="M",AC105="M")),"",SUM(AB60,AB76,AB105))</f>
        <v/>
      </c>
      <c r="AC113" s="24" t="str">
        <f>IF(AND(AND(AC60="X",AC76="X",AC105="X"),SUM(AB60,AB76,AB105)=0,ISNUMBER(AB28)),"",IF(OR(AC60="M",AC76="M",AC105="M"),"M",IF(AND(AC60=AC76,AC60=AC105,OR(AC60="X",AC60="W",AC60="Z")),UPPER(AC60),"")))</f>
        <v/>
      </c>
      <c r="AD113" s="25"/>
      <c r="AE113" s="31" t="str">
        <f>IF(OR(AND(AE60="",AF60=""),AND(AE76="",AF76=""),AND(AE105="",AF105=""),AND(AF60=AF76,AF60=AF105,AF60="X"),OR(AF60="M",AF76="M",AF105="M")),"",SUM(AE60,AE76,AE105))</f>
        <v/>
      </c>
      <c r="AF113" s="24" t="str">
        <f>IF(AND(AND(AF60="X",AF76="X",AF105="X"),SUM(AE60,AE76,AE105)=0,ISNUMBER(AE28)),"",IF(OR(AF60="M",AF76="M",AF105="M"),"M",IF(AND(AF60=AF76,AF60=AF105,OR(AF60="X",AF60="W",AF60="Z")),UPPER(AF60),"")))</f>
        <v/>
      </c>
      <c r="AG113" s="25"/>
      <c r="AH113" s="31" t="str">
        <f>IF(OR(AND(AH60="",AI60=""),AND(AH76="",AI76=""),AND(AH105="",AI105=""),AND(AI60=AI76,AI60=AI105,AI60="X"),OR(AI60="M",AI76="M",AI105="M")),"",SUM(AH60,AH76,AH105))</f>
        <v/>
      </c>
      <c r="AI113" s="24" t="str">
        <f>IF(AND(AND(AI60="X",AI76="X",AI105="X"),SUM(AH60,AH76,AH105)=0,ISNUMBER(AH28)),"",IF(OR(AI60="M",AI76="M",AI105="M"),"M",IF(AND(AI60=AI76,AI60=AI105,OR(AI60="X",AI60="W",AI60="Z")),UPPER(AI60),"")))</f>
        <v/>
      </c>
      <c r="AJ113" s="25"/>
      <c r="AK113" s="31" t="str">
        <f>IF(OR(AND(AK60="",AL60=""),AND(AK76="",AL76=""),AND(AK105="",AL105=""),AND(AL60=AL76,AL60=AL105,AL60="X"),OR(AL60="M",AL76="M",AL105="M")),"",SUM(AK60,AK76,AK105))</f>
        <v/>
      </c>
      <c r="AL113" s="24" t="str">
        <f>IF(AND(AND(AL60="X",AL76="X",AL105="X"),SUM(AK60,AK76,AK105)=0,ISNUMBER(AK28)),"",IF(OR(AL60="M",AL76="M",AL105="M"),"M",IF(AND(AL60=AL76,AL60=AL105,OR(AL60="X",AL60="W",AL60="Z")),UPPER(AL60),"")))</f>
        <v/>
      </c>
      <c r="AM113" s="25"/>
      <c r="AN113" s="31" t="str">
        <f>IF(OR(AND(AN60="",AO60=""),AND(AN76="",AO76=""),AND(AN105="",AO105=""),AND(AO60=AO76,AO60=AO105,AO60="X"),OR(AO60="M",AO76="M",AO105="M")),"",SUM(AN60,AN76,AN105))</f>
        <v/>
      </c>
      <c r="AO113" s="24" t="str">
        <f>IF(AND(AND(AO60="X",AO76="X",AO105="X"),SUM(AN60,AN76,AN105)=0,ISNUMBER(AN28)),"",IF(OR(AO60="M",AO76="M",AO105="M"),"M",IF(AND(AO60=AO76,AO60=AO105,OR(AO60="X",AO60="W",AO60="Z")),UPPER(AO60),"")))</f>
        <v/>
      </c>
      <c r="AP113" s="25"/>
      <c r="AQ113" s="192"/>
      <c r="BI113" s="4"/>
      <c r="BJ113" s="4"/>
      <c r="BK113" s="4"/>
      <c r="BL113" s="4"/>
      <c r="BM113" s="4"/>
      <c r="BN113" s="4"/>
      <c r="BO113" s="4"/>
      <c r="BP113" s="4"/>
      <c r="BQ113" s="4"/>
      <c r="BR113" s="4"/>
      <c r="BS113" s="4"/>
      <c r="BT113" s="4"/>
      <c r="BU113" s="4"/>
      <c r="BV113" s="4"/>
      <c r="BW113" s="4"/>
    </row>
    <row r="114" spans="1:75" ht="21" customHeight="1" x14ac:dyDescent="0.25">
      <c r="A114" s="188"/>
      <c r="B114" s="188"/>
      <c r="C114" s="164"/>
      <c r="D114" s="216" t="s">
        <v>2514</v>
      </c>
      <c r="E114" s="217" t="s">
        <v>56</v>
      </c>
      <c r="F114" s="191" t="s">
        <v>0</v>
      </c>
      <c r="G114" s="191" t="s">
        <v>100</v>
      </c>
      <c r="H114" s="191" t="s">
        <v>0</v>
      </c>
      <c r="I114" s="37" t="s">
        <v>494</v>
      </c>
      <c r="J114" s="31" t="str">
        <f>IF(OR(AND(J61="",K61=""),AND(J106="",K106=""),AND(K61="X",K106="X"),OR(K61="M",K106="M")),"",SUM(J61,J106))</f>
        <v/>
      </c>
      <c r="K114" s="24" t="str">
        <f>IF(AND(AND(K61="X",K106="X"),SUM(J61,J106)=0,ISNUMBER(J114)),"",IF(OR(K61="M",K106="M"),"M",IF(AND(K61=K106,OR(K61="X",K61="W",K61="Z")),UPPER(K61),"")))</f>
        <v/>
      </c>
      <c r="L114" s="25"/>
      <c r="M114" s="31" t="str">
        <f>IF(OR(AND(M61="",N61=""),AND(M106="",N106=""),AND(N61="X",N106="X"),OR(N61="M",N106="M")),"",SUM(M61,M106))</f>
        <v/>
      </c>
      <c r="N114" s="24" t="str">
        <f>IF(AND(AND(N61="X",N106="X"),SUM(M61,M106)=0,ISNUMBER(M114)),"",IF(OR(N61="M",N106="M"),"M",IF(AND(N61=N106,OR(N61="X",N61="W",N61="Z")),UPPER(N61),"")))</f>
        <v/>
      </c>
      <c r="O114" s="25"/>
      <c r="P114" s="31" t="str">
        <f>IF(OR(AND(P61="",Q61=""),AND(P106="",Q106=""),AND(Q61="X",Q106="X"),OR(Q61="M",Q106="M")),"",SUM(P61,P106))</f>
        <v/>
      </c>
      <c r="Q114" s="24" t="str">
        <f>IF(AND(AND(Q61="X",Q106="X"),SUM(P61,P106)=0,ISNUMBER(P114)),"",IF(OR(Q61="M",Q106="M"),"M",IF(AND(Q61=Q106,OR(Q61="X",Q61="W",Q61="Z")),UPPER(Q61),"")))</f>
        <v/>
      </c>
      <c r="R114" s="25"/>
      <c r="S114" s="31" t="str">
        <f>IF(OR(AND(S61="",T61=""),AND(S106="",T106=""),AND(T61="X",T106="X"),OR(T61="M",T106="M")),"",SUM(S61,S106))</f>
        <v/>
      </c>
      <c r="T114" s="24" t="str">
        <f>IF(AND(AND(T61="X",T106="X"),SUM(S61,S106)=0,ISNUMBER(S114)),"",IF(OR(T61="M",T106="M"),"M",IF(AND(T61=T106,OR(T61="X",T61="W",T61="Z")),UPPER(T61),"")))</f>
        <v/>
      </c>
      <c r="U114" s="25"/>
      <c r="V114" s="31" t="str">
        <f>IF(OR(AND(V61="",W61=""),AND(V106="",W106=""),AND(W61="X",W106="X"),OR(W61="M",W106="M")),"",SUM(V61,V106))</f>
        <v/>
      </c>
      <c r="W114" s="24" t="str">
        <f>IF(AND(AND(W61="X",W106="X"),SUM(V61,V106)=0,ISNUMBER(V114)),"",IF(OR(W61="M",W106="M"),"M",IF(AND(W61=W106,OR(W61="X",W61="W",W61="Z")),UPPER(W61),"")))</f>
        <v/>
      </c>
      <c r="X114" s="25"/>
      <c r="Y114" s="31" t="str">
        <f>IF(OR(AND(Y61="",Z61=""),AND(Y106="",Z106=""),AND(Z61="X",Z106="X"),OR(Z61="M",Z106="M")),"",SUM(Y61,Y106))</f>
        <v/>
      </c>
      <c r="Z114" s="24" t="str">
        <f>IF(AND(AND(Z61="X",Z106="X"),SUM(Y61,Y106)=0,ISNUMBER(Y114)),"",IF(OR(Z61="M",Z106="M"),"M",IF(AND(Z61=Z106,OR(Z61="X",Z61="W",Z61="Z")),UPPER(Z61),"")))</f>
        <v/>
      </c>
      <c r="AA114" s="25"/>
      <c r="AB114" s="31" t="str">
        <f>IF(OR(AND(AB61="",AC61=""),AND(AB106="",AC106=""),AND(AC61="X",AC106="X"),OR(AC61="M",AC106="M")),"",SUM(AB61,AB106))</f>
        <v/>
      </c>
      <c r="AC114" s="24" t="str">
        <f>IF(AND(AND(AC61="X",AC106="X"),SUM(AB61,AB106)=0,ISNUMBER(AB114)),"",IF(OR(AC61="M",AC106="M"),"M",IF(AND(AC61=AC106,OR(AC61="X",AC61="W",AC61="Z")),UPPER(AC61),"")))</f>
        <v/>
      </c>
      <c r="AD114" s="25"/>
      <c r="AE114" s="31" t="str">
        <f>IF(OR(AND(AE61="",AF61=""),AND(AE106="",AF106=""),AND(AF61="X",AF106="X"),OR(AF61="M",AF106="M")),"",SUM(AE61,AE106))</f>
        <v/>
      </c>
      <c r="AF114" s="24" t="str">
        <f>IF(AND(AND(AF61="X",AF106="X"),SUM(AE61,AE106)=0,ISNUMBER(AE114)),"",IF(OR(AF61="M",AF106="M"),"M",IF(AND(AF61=AF106,OR(AF61="X",AF61="W",AF61="Z")),UPPER(AF61),"")))</f>
        <v/>
      </c>
      <c r="AG114" s="25"/>
      <c r="AH114" s="31" t="str">
        <f>IF(OR(AND(AH61="",AI61=""),AND(AH106="",AI106=""),AND(AI61="X",AI106="X"),OR(AI61="M",AI106="M")),"",SUM(AH61,AH106))</f>
        <v/>
      </c>
      <c r="AI114" s="24" t="str">
        <f>IF(AND(AND(AI61="X",AI106="X"),SUM(AH61,AH106)=0,ISNUMBER(AH114)),"",IF(OR(AI61="M",AI106="M"),"M",IF(AND(AI61=AI106,OR(AI61="X",AI61="W",AI61="Z")),UPPER(AI61),"")))</f>
        <v/>
      </c>
      <c r="AJ114" s="25"/>
      <c r="AK114" s="31" t="str">
        <f>IF(OR(AND(AK61="",AL61=""),AND(AK106="",AL106=""),AND(AL61="X",AL106="X"),OR(AL61="M",AL106="M")),"",SUM(AK61,AK106))</f>
        <v/>
      </c>
      <c r="AL114" s="24" t="str">
        <f>IF(AND(AND(AL61="X",AL106="X"),SUM(AK61,AK106)=0,ISNUMBER(AK114)),"",IF(OR(AL61="M",AL106="M"),"M",IF(AND(AL61=AL106,OR(AL61="X",AL61="W",AL61="Z")),UPPER(AL61),"")))</f>
        <v/>
      </c>
      <c r="AM114" s="25"/>
      <c r="AN114" s="31" t="str">
        <f>IF(OR(AND(AN61="",AO61=""),AND(AN106="",AO106=""),AND(AO61="X",AO106="X"),OR(AO61="M",AO106="M")),"",SUM(AN61,AN106))</f>
        <v/>
      </c>
      <c r="AO114" s="24" t="str">
        <f>IF(AND(AND(AO61="X",AO106="X"),SUM(AN61,AN106)=0,ISNUMBER(AN114)),"",IF(OR(AO61="M",AO106="M"),"M",IF(AND(AO61=AO106,OR(AO61="X",AO61="W",AO61="Z")),UPPER(AO61),"")))</f>
        <v/>
      </c>
      <c r="AP114" s="25"/>
      <c r="AQ114" s="192"/>
      <c r="BI114" s="4"/>
      <c r="BJ114" s="4"/>
      <c r="BK114" s="4"/>
      <c r="BL114" s="4"/>
      <c r="BM114" s="4"/>
      <c r="BN114" s="4"/>
      <c r="BO114" s="4"/>
      <c r="BP114" s="4"/>
      <c r="BQ114" s="4"/>
      <c r="BR114" s="4"/>
      <c r="BS114" s="4"/>
      <c r="BT114" s="4"/>
      <c r="BU114" s="4"/>
      <c r="BV114" s="4"/>
      <c r="BW114" s="4"/>
    </row>
    <row r="115" spans="1:75" ht="21" customHeight="1" x14ac:dyDescent="0.25">
      <c r="A115" s="188"/>
      <c r="B115" s="188"/>
      <c r="C115" s="164"/>
      <c r="D115" s="218" t="s">
        <v>2515</v>
      </c>
      <c r="E115" s="219" t="s">
        <v>57</v>
      </c>
      <c r="F115" s="191" t="s">
        <v>0</v>
      </c>
      <c r="G115" s="191" t="s">
        <v>101</v>
      </c>
      <c r="H115" s="191" t="s">
        <v>0</v>
      </c>
      <c r="I115" s="37" t="s">
        <v>495</v>
      </c>
      <c r="J115" s="31" t="str">
        <f>IF(OR(AND(J62="",K62=""),AND(J76="",K76=""),AND(J107="",K107=""),AND(K62=K76,K62=K107,K62="X"),OR(K62="M",K76="M",K107="M")),"",SUM(J62,J76,J107))</f>
        <v/>
      </c>
      <c r="K115" s="24" t="str">
        <f>IF(AND(AND(K62="X",K76="X",K107="X"),SUM(J62,J76,J107)=0,ISNUMBER(J30)),"",IF(OR(K62="M",K76="M",K107="M"),"M",IF(AND(K62=K76,K62=K107,OR(K62="X",K62="W",K62="Z")),UPPER(K62),"")))</f>
        <v/>
      </c>
      <c r="L115" s="25"/>
      <c r="M115" s="31" t="str">
        <f>IF(OR(AND(M62="",N62=""),AND(M76="",N76=""),AND(M107="",N107=""),AND(N62=N76,N62=N107,N62="X"),OR(N62="M",N76="M",N107="M")),"",SUM(M62,M76,M107))</f>
        <v/>
      </c>
      <c r="N115" s="24" t="str">
        <f>IF(AND(AND(N62="X",N76="X",N107="X"),SUM(M62,M76,M107)=0,ISNUMBER(M30)),"",IF(OR(N62="M",N76="M",N107="M"),"M",IF(AND(N62=N76,N62=N107,OR(N62="X",N62="W",N62="Z")),UPPER(N62),"")))</f>
        <v/>
      </c>
      <c r="O115" s="25"/>
      <c r="P115" s="31" t="str">
        <f>IF(OR(AND(P62="",Q62=""),AND(P76="",Q76=""),AND(P107="",Q107=""),AND(Q62=Q76,Q62=Q107,Q62="X"),OR(Q62="M",Q76="M",Q107="M")),"",SUM(P62,P76,P107))</f>
        <v/>
      </c>
      <c r="Q115" s="24" t="str">
        <f>IF(AND(AND(Q62="X",Q76="X",Q107="X"),SUM(P62,P76,P107)=0,ISNUMBER(P30)),"",IF(OR(Q62="M",Q76="M",Q107="M"),"M",IF(AND(Q62=Q76,Q62=Q107,OR(Q62="X",Q62="W",Q62="Z")),UPPER(Q62),"")))</f>
        <v/>
      </c>
      <c r="R115" s="25"/>
      <c r="S115" s="31" t="str">
        <f>IF(OR(AND(S62="",T62=""),AND(S76="",T76=""),AND(S107="",T107=""),AND(T62=T76,T62=T107,T62="X"),OR(T62="M",T76="M",T107="M")),"",SUM(S62,S76,S107))</f>
        <v/>
      </c>
      <c r="T115" s="24" t="str">
        <f>IF(AND(AND(T62="X",T76="X",T107="X"),SUM(S62,S76,S107)=0,ISNUMBER(S30)),"",IF(OR(T62="M",T76="M",T107="M"),"M",IF(AND(T62=T76,T62=T107,OR(T62="X",T62="W",T62="Z")),UPPER(T62),"")))</f>
        <v/>
      </c>
      <c r="U115" s="25"/>
      <c r="V115" s="31" t="str">
        <f>IF(OR(AND(V62="",W62=""),AND(V76="",W76=""),AND(V107="",W107=""),AND(W62=W76,W62=W107,W62="X"),OR(W62="M",W76="M",W107="M")),"",SUM(V62,V76,V107))</f>
        <v/>
      </c>
      <c r="W115" s="24" t="str">
        <f>IF(AND(AND(W62="X",W76="X",W107="X"),SUM(V62,V76,V107)=0,ISNUMBER(V30)),"",IF(OR(W62="M",W76="M",W107="M"),"M",IF(AND(W62=W76,W62=W107,OR(W62="X",W62="W",W62="Z")),UPPER(W62),"")))</f>
        <v/>
      </c>
      <c r="X115" s="25"/>
      <c r="Y115" s="31" t="str">
        <f>IF(OR(AND(Y62="",Z62=""),AND(Y76="",Z76=""),AND(Y107="",Z107=""),AND(Z62=Z76,Z62=Z107,Z62="X"),OR(Z62="M",Z76="M",Z107="M")),"",SUM(Y62,Y76,Y107))</f>
        <v/>
      </c>
      <c r="Z115" s="24" t="str">
        <f>IF(AND(AND(Z62="X",Z76="X",Z107="X"),SUM(Y62,Y76,Y107)=0,ISNUMBER(Y30)),"",IF(OR(Z62="M",Z76="M",Z107="M"),"M",IF(AND(Z62=Z76,Z62=Z107,OR(Z62="X",Z62="W",Z62="Z")),UPPER(Z62),"")))</f>
        <v/>
      </c>
      <c r="AA115" s="25"/>
      <c r="AB115" s="31" t="str">
        <f>IF(OR(AND(AB62="",AC62=""),AND(AB76="",AC76=""),AND(AB107="",AC107=""),AND(AC62=AC76,AC62=AC107,AC62="X"),OR(AC62="M",AC76="M",AC107="M")),"",SUM(AB62,AB76,AB107))</f>
        <v/>
      </c>
      <c r="AC115" s="24" t="str">
        <f>IF(AND(AND(AC62="X",AC76="X",AC107="X"),SUM(AB62,AB76,AB107)=0,ISNUMBER(AB30)),"",IF(OR(AC62="M",AC76="M",AC107="M"),"M",IF(AND(AC62=AC76,AC62=AC107,OR(AC62="X",AC62="W",AC62="Z")),UPPER(AC62),"")))</f>
        <v/>
      </c>
      <c r="AD115" s="25"/>
      <c r="AE115" s="31" t="str">
        <f>IF(OR(AND(AE62="",AF62=""),AND(AE76="",AF76=""),AND(AE107="",AF107=""),AND(AF62=AF76,AF62=AF107,AF62="X"),OR(AF62="M",AF76="M",AF107="M")),"",SUM(AE62,AE76,AE107))</f>
        <v/>
      </c>
      <c r="AF115" s="24" t="str">
        <f>IF(AND(AND(AF62="X",AF76="X",AF107="X"),SUM(AE62,AE76,AE107)=0,ISNUMBER(AE30)),"",IF(OR(AF62="M",AF76="M",AF107="M"),"M",IF(AND(AF62=AF76,AF62=AF107,OR(AF62="X",AF62="W",AF62="Z")),UPPER(AF62),"")))</f>
        <v/>
      </c>
      <c r="AG115" s="25"/>
      <c r="AH115" s="31" t="str">
        <f>IF(OR(AND(AH62="",AI62=""),AND(AH76="",AI76=""),AND(AH107="",AI107=""),AND(AI62=AI76,AI62=AI107,AI62="X"),OR(AI62="M",AI76="M",AI107="M")),"",SUM(AH62,AH76,AH107))</f>
        <v/>
      </c>
      <c r="AI115" s="24" t="str">
        <f>IF(AND(AND(AI62="X",AI76="X",AI107="X"),SUM(AH62,AH76,AH107)=0,ISNUMBER(AH30)),"",IF(OR(AI62="M",AI76="M",AI107="M"),"M",IF(AND(AI62=AI76,AI62=AI107,OR(AI62="X",AI62="W",AI62="Z")),UPPER(AI62),"")))</f>
        <v/>
      </c>
      <c r="AJ115" s="25"/>
      <c r="AK115" s="31" t="str">
        <f>IF(OR(AND(AK62="",AL62=""),AND(AK76="",AL76=""),AND(AK107="",AL107=""),AND(AL62=AL76,AL62=AL107,AL62="X"),OR(AL62="M",AL76="M",AL107="M")),"",SUM(AK62,AK76,AK107))</f>
        <v/>
      </c>
      <c r="AL115" s="24" t="str">
        <f>IF(AND(AND(AL62="X",AL76="X",AL107="X"),SUM(AK62,AK76,AK107)=0,ISNUMBER(AK30)),"",IF(OR(AL62="M",AL76="M",AL107="M"),"M",IF(AND(AL62=AL76,AL62=AL107,OR(AL62="X",AL62="W",AL62="Z")),UPPER(AL62),"")))</f>
        <v/>
      </c>
      <c r="AM115" s="25"/>
      <c r="AN115" s="31" t="str">
        <f>IF(OR(AND(AN62="",AO62=""),AND(AN76="",AO76=""),AND(AN107="",AO107=""),AND(AO62=AO76,AO62=AO107,AO62="X"),OR(AO62="M",AO76="M",AO107="M")),"",SUM(AN62,AN76,AN107))</f>
        <v/>
      </c>
      <c r="AO115" s="24" t="str">
        <f>IF(AND(AND(AO62="X",AO76="X",AO107="X"),SUM(AN62,AN76,AN107)=0,ISNUMBER(AN30)),"",IF(OR(AO62="M",AO76="M",AO107="M"),"M",IF(AND(AO62=AO76,AO62=AO107,OR(AO62="X",AO62="W",AO62="Z")),UPPER(AO62),"")))</f>
        <v/>
      </c>
      <c r="AP115" s="25"/>
      <c r="AQ115" s="192"/>
      <c r="BI115" s="4"/>
      <c r="BJ115" s="4"/>
      <c r="BK115" s="4"/>
      <c r="BL115" s="4"/>
      <c r="BM115" s="4"/>
      <c r="BN115" s="4"/>
      <c r="BO115" s="4"/>
      <c r="BP115" s="4"/>
      <c r="BQ115" s="4"/>
      <c r="BR115" s="4"/>
      <c r="BS115" s="4"/>
      <c r="BT115" s="4"/>
      <c r="BU115" s="4"/>
      <c r="BV115" s="4"/>
      <c r="BW115" s="4"/>
    </row>
    <row r="116" spans="1:75" x14ac:dyDescent="0.25">
      <c r="A116" s="210"/>
      <c r="B116" s="210"/>
      <c r="C116" s="211"/>
      <c r="D116" s="220" t="s">
        <v>2516</v>
      </c>
      <c r="E116" s="221"/>
      <c r="F116" s="191"/>
      <c r="G116" s="191"/>
      <c r="H116" s="191"/>
      <c r="I116" s="37"/>
      <c r="J116" s="66"/>
      <c r="K116" s="66"/>
      <c r="L116" s="66"/>
      <c r="M116" s="66"/>
      <c r="N116" s="66"/>
      <c r="O116" s="66"/>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3"/>
      <c r="BI116" s="4"/>
      <c r="BJ116" s="4"/>
      <c r="BK116" s="4"/>
      <c r="BL116" s="4"/>
      <c r="BM116" s="4"/>
      <c r="BN116" s="4"/>
      <c r="BO116" s="4"/>
      <c r="BP116" s="4"/>
      <c r="BQ116" s="4"/>
      <c r="BR116" s="4"/>
      <c r="BS116" s="4"/>
      <c r="BT116" s="4"/>
      <c r="BU116" s="4"/>
      <c r="BV116" s="4"/>
      <c r="BW116" s="4"/>
    </row>
    <row r="117" spans="1:75" ht="21" customHeight="1" x14ac:dyDescent="0.25">
      <c r="A117" s="188"/>
      <c r="B117" s="188"/>
      <c r="C117" s="164"/>
      <c r="D117" s="216" t="s">
        <v>2516</v>
      </c>
      <c r="E117" s="217" t="s">
        <v>58</v>
      </c>
      <c r="F117" s="191" t="s">
        <v>0</v>
      </c>
      <c r="G117" s="191" t="s">
        <v>0</v>
      </c>
      <c r="H117" s="191" t="s">
        <v>0</v>
      </c>
      <c r="I117" s="37" t="s">
        <v>496</v>
      </c>
      <c r="J117" s="31" t="str">
        <f>IF(OR(AND(J89="",K89=""),AND(J115="",K115=""),AND(K89="X",K115="X"),OR(K89="M",K115="M")),"",SUM(J89,J115))</f>
        <v/>
      </c>
      <c r="K117" s="24" t="str">
        <f>IF(AND(AND(K89="X",K115="X"),SUM(J89,J115)=0,ISNUMBER(J117)),"",IF(OR(K89="M",K115="M"),"M",IF(AND(K89=K115,OR(K89="X",K89="W",K89="Z")),UPPER(K89),"")))</f>
        <v/>
      </c>
      <c r="L117" s="25"/>
      <c r="M117" s="31" t="str">
        <f>IF(OR(AND(M89="",N89=""),AND(M115="",N115=""),AND(N89="X",N115="X"),OR(N89="M",N115="M")),"",SUM(M89,M115))</f>
        <v/>
      </c>
      <c r="N117" s="24" t="str">
        <f>IF(AND(AND(N89="X",N115="X"),SUM(M89,M115)=0,ISNUMBER(M117)),"",IF(OR(N89="M",N115="M"),"M",IF(AND(N89=N115,OR(N89="X",N89="W",N89="Z")),UPPER(N89),"")))</f>
        <v/>
      </c>
      <c r="O117" s="25"/>
      <c r="P117" s="31" t="str">
        <f>IF(OR(AND(P89="",Q89=""),AND(P115="",Q115=""),AND(Q89="X",Q115="X"),OR(Q89="M",Q115="M")),"",SUM(P89,P115))</f>
        <v/>
      </c>
      <c r="Q117" s="24" t="str">
        <f>IF(AND(AND(Q89="X",Q115="X"),SUM(P89,P115)=0,ISNUMBER(P117)),"",IF(OR(Q89="M",Q115="M"),"M",IF(AND(Q89=Q115,OR(Q89="X",Q89="W",Q89="Z")),UPPER(Q89),"")))</f>
        <v/>
      </c>
      <c r="R117" s="25"/>
      <c r="S117" s="31" t="str">
        <f>IF(OR(AND(S89="",T89=""),AND(S115="",T115=""),AND(T89="X",T115="X"),OR(T89="M",T115="M")),"",SUM(S89,S115))</f>
        <v/>
      </c>
      <c r="T117" s="24" t="str">
        <f>IF(AND(AND(T89="X",T115="X"),SUM(S89,S115)=0,ISNUMBER(S117)),"",IF(OR(T89="M",T115="M"),"M",IF(AND(T89=T115,OR(T89="X",T89="W",T89="Z")),UPPER(T89),"")))</f>
        <v/>
      </c>
      <c r="U117" s="25"/>
      <c r="V117" s="31" t="str">
        <f>IF(OR(AND(V89="",W89=""),AND(V115="",W115=""),AND(W89="X",W115="X"),OR(W89="M",W115="M")),"",SUM(V89,V115))</f>
        <v/>
      </c>
      <c r="W117" s="24" t="str">
        <f>IF(AND(AND(W89="X",W115="X"),SUM(V89,V115)=0,ISNUMBER(V117)),"",IF(OR(W89="M",W115="M"),"M",IF(AND(W89=W115,OR(W89="X",W89="W",W89="Z")),UPPER(W89),"")))</f>
        <v/>
      </c>
      <c r="X117" s="25"/>
      <c r="Y117" s="31" t="str">
        <f>IF(OR(AND(Y89="",Z89=""),AND(Y115="",Z115=""),AND(Z89="X",Z115="X"),OR(Z89="M",Z115="M")),"",SUM(Y89,Y115))</f>
        <v/>
      </c>
      <c r="Z117" s="24" t="str">
        <f>IF(AND(AND(Z89="X",Z115="X"),SUM(Y89,Y115)=0,ISNUMBER(Y117)),"",IF(OR(Z89="M",Z115="M"),"M",IF(AND(Z89=Z115,OR(Z89="X",Z89="W",Z89="Z")),UPPER(Z89),"")))</f>
        <v/>
      </c>
      <c r="AA117" s="25"/>
      <c r="AB117" s="31" t="str">
        <f>IF(OR(AND(AB89="",AC89=""),AND(AB115="",AC115=""),AND(AC89="X",AC115="X"),OR(AC89="M",AC115="M")),"",SUM(AB89,AB115))</f>
        <v/>
      </c>
      <c r="AC117" s="24" t="str">
        <f>IF(AND(AND(AC89="X",AC115="X"),SUM(AB89,AB115)=0,ISNUMBER(AB117)),"",IF(OR(AC89="M",AC115="M"),"M",IF(AND(AC89=AC115,OR(AC89="X",AC89="W",AC89="Z")),UPPER(AC89),"")))</f>
        <v/>
      </c>
      <c r="AD117" s="25"/>
      <c r="AE117" s="31" t="str">
        <f>IF(OR(AND(AE89="",AF89=""),AND(AE115="",AF115=""),AND(AF89="X",AF115="X"),OR(AF89="M",AF115="M")),"",SUM(AE89,AE115))</f>
        <v/>
      </c>
      <c r="AF117" s="24" t="str">
        <f>IF(AND(AND(AF89="X",AF115="X"),SUM(AE89,AE115)=0,ISNUMBER(AE117)),"",IF(OR(AF89="M",AF115="M"),"M",IF(AND(AF89=AF115,OR(AF89="X",AF89="W",AF89="Z")),UPPER(AF89),"")))</f>
        <v/>
      </c>
      <c r="AG117" s="25"/>
      <c r="AH117" s="31" t="str">
        <f>IF(OR(AND(AH89="",AI89=""),AND(AH115="",AI115=""),AND(AI89="X",AI115="X"),OR(AI89="M",AI115="M")),"",SUM(AH89,AH115))</f>
        <v/>
      </c>
      <c r="AI117" s="24" t="str">
        <f>IF(AND(AND(AI89="X",AI115="X"),SUM(AH89,AH115)=0,ISNUMBER(AH117)),"",IF(OR(AI89="M",AI115="M"),"M",IF(AND(AI89=AI115,OR(AI89="X",AI89="W",AI89="Z")),UPPER(AI89),"")))</f>
        <v/>
      </c>
      <c r="AJ117" s="25"/>
      <c r="AK117" s="31" t="str">
        <f>IF(OR(AND(AK89="",AL89=""),AND(AK115="",AL115=""),AND(AL89="X",AL115="X"),OR(AL89="M",AL115="M")),"",SUM(AK89,AK115))</f>
        <v/>
      </c>
      <c r="AL117" s="24" t="str">
        <f>IF(AND(AND(AL89="X",AL115="X"),SUM(AK89,AK115)=0,ISNUMBER(AK117)),"",IF(OR(AL89="M",AL115="M"),"M",IF(AND(AL89=AL115,OR(AL89="X",AL89="W",AL89="Z")),UPPER(AL89),"")))</f>
        <v/>
      </c>
      <c r="AM117" s="25"/>
      <c r="AN117" s="31" t="str">
        <f>IF(OR(AND(AN89="",AO89=""),AND(AN115="",AO115=""),AND(AO89="X",AO115="X"),OR(AO89="M",AO115="M")),"",SUM(AN89,AN115))</f>
        <v/>
      </c>
      <c r="AO117" s="24" t="str">
        <f>IF(AND(AND(AO89="X",AO115="X"),SUM(AN89,AN115)=0,ISNUMBER(AN117)),"",IF(OR(AO89="M",AO115="M"),"M",IF(AND(AO89=AO115,OR(AO89="X",AO89="W",AO89="Z")),UPPER(AO89),"")))</f>
        <v/>
      </c>
      <c r="AP117" s="25"/>
      <c r="AQ117" s="192"/>
      <c r="BI117" s="4"/>
      <c r="BJ117" s="4"/>
      <c r="BK117" s="4"/>
      <c r="BL117" s="4"/>
      <c r="BM117" s="4"/>
      <c r="BN117" s="4"/>
      <c r="BO117" s="4"/>
      <c r="BP117" s="4"/>
      <c r="BQ117" s="4"/>
      <c r="BR117" s="4"/>
      <c r="BS117" s="4"/>
      <c r="BT117" s="4"/>
      <c r="BU117" s="4"/>
      <c r="BV117" s="4"/>
      <c r="BW117" s="4"/>
    </row>
    <row r="118" spans="1:75" ht="15.75" x14ac:dyDescent="0.25">
      <c r="A118" s="222"/>
      <c r="B118" s="222"/>
      <c r="C118" s="202"/>
      <c r="D118" s="214"/>
      <c r="E118" s="206"/>
      <c r="F118" s="223"/>
      <c r="G118" s="223"/>
      <c r="H118" s="223"/>
      <c r="I118" s="202"/>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2"/>
    </row>
    <row r="119" spans="1:75" ht="15.75" x14ac:dyDescent="0.25">
      <c r="A119" s="167"/>
      <c r="B119" s="167"/>
      <c r="C119" s="164"/>
      <c r="D119" s="90"/>
      <c r="E119" s="166"/>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c r="AK119" s="167"/>
      <c r="AL119" s="167"/>
      <c r="AM119" s="167"/>
      <c r="AN119" s="167"/>
      <c r="AO119" s="167"/>
      <c r="AP119" s="167"/>
      <c r="AQ119" s="167"/>
    </row>
    <row r="120" spans="1:75" s="225" customFormat="1" ht="12.75" hidden="1" x14ac:dyDescent="0.2"/>
    <row r="121" spans="1:75" s="225" customFormat="1" ht="12.75" hidden="1" x14ac:dyDescent="0.2"/>
    <row r="122" spans="1:75" hidden="1" x14ac:dyDescent="0.2"/>
    <row r="123" spans="1:75" hidden="1" x14ac:dyDescent="0.2">
      <c r="J123" s="228">
        <f>SUMPRODUCT(--(J15:J117=0),--(J15:J117&lt;&gt;""),--(K15:K117="Z"))+SUMPRODUCT(--(J15:J117=0),--(J15:J117&lt;&gt;""),--(K15:K117=""))+SUMPRODUCT(--(J15:J117&gt;0),--(K15:K117="W"))+SUMPRODUCT(--(J15:J117&gt;0), --(J15:J117&lt;&gt;""),--(K15:K117=""))+SUMPRODUCT(--(J15:J117=""),--(K15:K117="Z"))</f>
        <v>0</v>
      </c>
      <c r="K123" s="228"/>
      <c r="L123" s="228"/>
      <c r="M123" s="228">
        <f>SUMPRODUCT(--(M15:M117=0),--(M15:M117&lt;&gt;""),--(N15:N117="Z"))+SUMPRODUCT(--(M15:M117=0),--(M15:M117&lt;&gt;""),--(N15:N117=""))+SUMPRODUCT(--(M15:M117&gt;0),--(N15:N117="W"))+SUMPRODUCT(--(M15:M117&gt;0), --(M15:M117&lt;&gt;""),--(N15:N117=""))+SUMPRODUCT(--(M15:M117=""),--(N15:N117="Z"))</f>
        <v>0</v>
      </c>
      <c r="N123" s="228"/>
      <c r="O123" s="228"/>
      <c r="P123" s="228">
        <f>SUMPRODUCT(--(P15:P117=0),--(P15:P117&lt;&gt;""),--(Q15:Q117="Z"))+SUMPRODUCT(--(P15:P117=0),--(P15:P117&lt;&gt;""),--(Q15:Q117=""))+SUMPRODUCT(--(P15:P117&gt;0),--(Q15:Q117="W"))+SUMPRODUCT(--(P15:P117&gt;0), --(P15:P117&lt;&gt;""),--(Q15:Q117=""))+SUMPRODUCT(--(P15:P117=""),--(Q15:Q117="Z"))</f>
        <v>0</v>
      </c>
      <c r="Q123" s="228"/>
      <c r="R123" s="228"/>
      <c r="S123" s="228">
        <f>SUMPRODUCT(--(S15:S117=0),--(S15:S117&lt;&gt;""),--(T15:T117="Z"))+SUMPRODUCT(--(S15:S117=0),--(S15:S117&lt;&gt;""),--(T15:T117=""))+SUMPRODUCT(--(S15:S117&gt;0),--(T15:T117="W"))+SUMPRODUCT(--(S15:S117&gt;0), --(S15:S117&lt;&gt;""),--(T15:T117=""))+SUMPRODUCT(--(S15:S117=""),--(T15:T117="Z"))</f>
        <v>0</v>
      </c>
      <c r="T123" s="228"/>
      <c r="U123" s="228"/>
      <c r="V123" s="228">
        <f>SUMPRODUCT(--(V15:V117=0),--(V15:V117&lt;&gt;""),--(W15:W117="Z"))+SUMPRODUCT(--(V15:V117=0),--(V15:V117&lt;&gt;""),--(W15:W117=""))+SUMPRODUCT(--(V15:V117&gt;0),--(W15:W117="W"))+SUMPRODUCT(--(V15:V117&gt;0), --(V15:V117&lt;&gt;""),--(W15:W117=""))+SUMPRODUCT(--(V15:V117=""),--(W15:W117="Z"))</f>
        <v>0</v>
      </c>
      <c r="W123" s="228"/>
      <c r="X123" s="228"/>
      <c r="Y123" s="228">
        <f>SUMPRODUCT(--(Y15:Y117=0),--(Y15:Y117&lt;&gt;""),--(Z15:Z117="Z"))+SUMPRODUCT(--(Y15:Y117=0),--(Y15:Y117&lt;&gt;""),--(Z15:Z117=""))+SUMPRODUCT(--(Y15:Y117&gt;0),--(Z15:Z117="W"))+SUMPRODUCT(--(Y15:Y117&gt;0), --(Y15:Y117&lt;&gt;""),--(Z15:Z117=""))+SUMPRODUCT(--(Y15:Y117=""),--(Z15:Z117="Z"))</f>
        <v>0</v>
      </c>
      <c r="Z123" s="228"/>
      <c r="AA123" s="228"/>
      <c r="AB123" s="228">
        <f>SUMPRODUCT(--(AB15:AB117=0),--(AB15:AB117&lt;&gt;""),--(AC15:AC117="Z"))+SUMPRODUCT(--(AB15:AB117=0),--(AB15:AB117&lt;&gt;""),--(AC15:AC117=""))+SUMPRODUCT(--(AB15:AB117&gt;0),--(AC15:AC117="W"))+SUMPRODUCT(--(AB15:AB117&gt;0), --(AB15:AB117&lt;&gt;""),--(AC15:AC117=""))+SUMPRODUCT(--(AB15:AB117=""),--(AC15:AC117="Z"))</f>
        <v>0</v>
      </c>
      <c r="AC123" s="228"/>
      <c r="AD123" s="228"/>
      <c r="AE123" s="228">
        <f>SUMPRODUCT(--(AE15:AE117=0),--(AE15:AE117&lt;&gt;""),--(AF15:AF117="Z"))+SUMPRODUCT(--(AE15:AE117=0),--(AE15:AE117&lt;&gt;""),--(AF15:AF117=""))+SUMPRODUCT(--(AE15:AE117&gt;0),--(AF15:AF117="W"))+SUMPRODUCT(--(AE15:AE117&gt;0), --(AE15:AE117&lt;&gt;""),--(AF15:AF117=""))+SUMPRODUCT(--(AE15:AE117=""),--(AF15:AF117="Z"))</f>
        <v>0</v>
      </c>
      <c r="AF123" s="228"/>
      <c r="AG123" s="228"/>
      <c r="AH123" s="228">
        <f>SUMPRODUCT(--(AH15:AH117=0),--(AH15:AH117&lt;&gt;""),--(AI15:AI117="Z"))+SUMPRODUCT(--(AH15:AH117=0),--(AH15:AH117&lt;&gt;""),--(AI15:AI117=""))+SUMPRODUCT(--(AH15:AH117&gt;0),--(AI15:AI117="W"))+SUMPRODUCT(--(AH15:AH117&gt;0), --(AH15:AH117&lt;&gt;""),--(AI15:AI117=""))+SUMPRODUCT(--(AH15:AH117=""),--(AI15:AI117="Z"))</f>
        <v>0</v>
      </c>
      <c r="AI123" s="228"/>
      <c r="AJ123" s="228"/>
      <c r="AK123" s="228">
        <f>SUMPRODUCT(--(AK15:AK117=0),--(AK15:AK117&lt;&gt;""),--(AL15:AL117="Z"))+SUMPRODUCT(--(AK15:AK117=0),--(AK15:AK117&lt;&gt;""),--(AL15:AL117=""))+SUMPRODUCT(--(AK15:AK117&gt;0),--(AL15:AL117="W"))+SUMPRODUCT(--(AK15:AK117&gt;0), --(AK15:AK117&lt;&gt;""),--(AL15:AL117=""))+SUMPRODUCT(--(AK15:AK117=""),--(AL15:AL117="Z"))</f>
        <v>0</v>
      </c>
      <c r="AL123" s="228"/>
      <c r="AM123" s="228"/>
      <c r="AN123" s="228">
        <f>SUMPRODUCT(--(AN15:AN117=0),--(AN15:AN117&lt;&gt;""),--(AO15:AO117="Z"))+SUMPRODUCT(--(AN15:AN117=0),--(AN15:AN117&lt;&gt;""),--(AO15:AO117=""))+SUMPRODUCT(--(AN15:AN117&gt;0),--(AO15:AO117="W"))+SUMPRODUCT(--(AN15:AN117&gt;0), --(AN15:AN117&lt;&gt;""),--(AO15:AO117=""))+SUMPRODUCT(--(AN15:AN117=""),--(AO15:AO117="Z"))</f>
        <v>0</v>
      </c>
      <c r="AO123" s="228"/>
      <c r="AP123" s="228"/>
    </row>
    <row r="124" spans="1:75" hidden="1" x14ac:dyDescent="0.2"/>
    <row r="125" spans="1:75" hidden="1" x14ac:dyDescent="0.2"/>
    <row r="126" spans="1:75" hidden="1" x14ac:dyDescent="0.2"/>
    <row r="127" spans="1:75" hidden="1" x14ac:dyDescent="0.2"/>
    <row r="128" spans="1:75" hidden="1" x14ac:dyDescent="0.2"/>
    <row r="129" hidden="1" x14ac:dyDescent="0.2"/>
  </sheetData>
  <sheetProtection algorithmName="SHA-512" hashValue="nD4vfOvvMRpC+6156rVfQSUbXNPpNg2Y7J9iYK8T5uNFMjoaQ6RfD6n5b1bEt4tIOCA0b48pVxWS6ycg4Ms99w==" saltValue="SWJQOQlbeBiVYbqQ+TB/TA==" spinCount="100000" sheet="1" objects="1" scenarios="1" formatCells="0" formatColumns="0" formatRows="0" sort="0" autoFilter="0"/>
  <mergeCells count="57">
    <mergeCell ref="D103:E103"/>
    <mergeCell ref="D104:E104"/>
    <mergeCell ref="D108:E108"/>
    <mergeCell ref="D111:E111"/>
    <mergeCell ref="D112:E112"/>
    <mergeCell ref="D90:E90"/>
    <mergeCell ref="D93:E93"/>
    <mergeCell ref="D94:E94"/>
    <mergeCell ref="D98:E98"/>
    <mergeCell ref="D100:E100"/>
    <mergeCell ref="D77:E77"/>
    <mergeCell ref="D82:E82"/>
    <mergeCell ref="D83:E83"/>
    <mergeCell ref="D84:E84"/>
    <mergeCell ref="D88:E88"/>
    <mergeCell ref="D79:E79"/>
    <mergeCell ref="D59:E59"/>
    <mergeCell ref="D71:E71"/>
    <mergeCell ref="D74:E74"/>
    <mergeCell ref="D75:E75"/>
    <mergeCell ref="D64:E64"/>
    <mergeCell ref="D31:E31"/>
    <mergeCell ref="D45:E45"/>
    <mergeCell ref="D46:E46"/>
    <mergeCell ref="D55:E55"/>
    <mergeCell ref="D58:E58"/>
    <mergeCell ref="D51:E51"/>
    <mergeCell ref="D36:E36"/>
    <mergeCell ref="D38:E38"/>
    <mergeCell ref="D42:E42"/>
    <mergeCell ref="AE4:AG5"/>
    <mergeCell ref="D5:E5"/>
    <mergeCell ref="D6:E6"/>
    <mergeCell ref="J4:L5"/>
    <mergeCell ref="M4:O5"/>
    <mergeCell ref="Y4:AA5"/>
    <mergeCell ref="D7:E7"/>
    <mergeCell ref="D23:E23"/>
    <mergeCell ref="D30:E30"/>
    <mergeCell ref="D19:E19"/>
    <mergeCell ref="D27:E27"/>
    <mergeCell ref="AN6:AP7"/>
    <mergeCell ref="P4:R5"/>
    <mergeCell ref="AH4:AJ7"/>
    <mergeCell ref="J6:L7"/>
    <mergeCell ref="M6:O7"/>
    <mergeCell ref="P6:R7"/>
    <mergeCell ref="S6:U7"/>
    <mergeCell ref="V6:X7"/>
    <mergeCell ref="Y6:AA7"/>
    <mergeCell ref="AB6:AD7"/>
    <mergeCell ref="AE6:AG7"/>
    <mergeCell ref="AK4:AM7"/>
    <mergeCell ref="AN4:AP5"/>
    <mergeCell ref="S4:U5"/>
    <mergeCell ref="V4:X5"/>
    <mergeCell ref="AB4:AD5"/>
  </mergeCells>
  <conditionalFormatting sqref="J20:J21 J24:J25 J32:J33 J37 J39:J40 J47:J48 J52:J53 J72 J76 J78 J85:J86 J89 J95:J96 J99 M20:M21 M24:M25 M32:M33 M37 M39:M40 M47:M48 M52:M53 M72 M76 M78 M85:M86 M89 M95:M96 M99 P20:P21 P24:P25 P32:P33 P37 P39:P40 P47:P48 P52:P53 P72 P76 P78 P85:P86 P89 P95:P96 P99 S20:S21 S24:S25 S32:S33 S37 S39:S40 S47:S48 S52:S53 S72 S76 S78 S85:S86 S89 S95:S96 S99 V20:V21 V24:V25 V32:V33 V37 V39:V40 V47:V48 V52:V53 V72 V76 V78 V85:V86 V89 V95:V96 V99 AB20:AB21 AB24:AB25 AB32:AB33 AB37 AB39:AB40 AB47:AB48 AB52:AB53 AB72 AB76 AB78 AB85:AB86 AB89 AB95:AB96 AB99 AE20:AE21 AE24:AE25 AE32:AE33 AE37 AE39:AE40 AE47:AE48 AE52:AE53 AE72 AE76 AE78 AE85:AE86 AE89 AE95:AE96 AE99 AH20:AH21 AH24:AH25 AH32:AH33 AH37 AH39:AH40 AH47:AH48 AH52:AH53 AH72 AH76 AH78 AH85:AH86 AH89 AH95:AH96 AH99 AK76 AK78 AK85:AK86 AK89 AK95:AK96 AK99 AN20:AN21 AN24:AN25 AN32:AN33 AN37 AN39:AN40 AN47:AN48 AN52:AN53 AN72 AN76 AN78 AN85:AN86 AN89 AN95:AN96 AN99 J15:J18 M15:M18 P15:P18 S15:S18 V15:V18 Y15 AB15:AB18 AE15:AE18 AH15:AH18 AK15 AN15:AN18 AN35 AH35 AE35 AB35 V35 S35 P35 M35 J35 AN50 AH50 AE50 AB50 V50 S50 P50 M50 J50 J28 M28 P28 S28 V28 Y28 AB28 AE28 AH28 AK28 AN28 J43 M43 P43 S43 V43 Y43 AB43 AE43 AH43 AK43 AN43 J56 M56 P56 S56 V56 Y56 AB56 AE56 AH56 AK56 AN56 J60:J63 M60:M63 P60:P63 S60:S63 V60:V63 Y60:Y63 AB60:AB63 AE60:AE63 AH60:AH63 AK60:AK63 AN60:AN63 J65:J67 M65:M67 P65:P67 S65:S67 V65:V67 Y65:Y67 AB65:AB67 AE65:AE67 AH65:AH67 AK65:AK67 AN65:AN67 J69 M69 P69 S69 V69 Y69 AB69 AE69 AH69 AK69 AN69 J80 M80 P80 S80 V80 Y80 AB80 AE80 AH80 AK80 AN80 J91 M91 P91 S91 V91 Y91 AB91 AE91 AH91 AK91 AN91 J101 M101 P101 S101 V101 Y101 AB101 AE101 AH101 AK101 AN101 J105:J107 M105:M107 P105:P107 S105:S107 V105:V107 Y105:Y107 AB105:AB107 AE105:AE107 AH105:AH107 AK105:AK107 AN105:AN107 J109 M109 P109 S109 V109 Y109 AB109 AE109 AH109 AK109 AN109 J113:J115 M113:M115 P113:P115 S113:S115 V113:V115 Y113:Y115 AB113:AB115 AE113:AE115 AH113:AH115 AK113:AK115 AN113:AN115 J117 M117 P117 S117 V117 Y117 AB117 AE117 AH117 AK117 AN117 Y17 AK17">
    <cfRule type="expression" dxfId="609" priority="353">
      <formula xml:space="preserve"> OR(AND(J15=0,J15&lt;&gt;"",K15&lt;&gt;"Z",K15&lt;&gt;""),AND(J15&gt;0,J15&lt;&gt;"",K15&lt;&gt;"W",K15&lt;&gt;""),AND(J15="", K15="W"))</formula>
    </cfRule>
  </conditionalFormatting>
  <conditionalFormatting sqref="K20:K21 K24:K25 K32:K33 K37 K39:K40 K47:K48 K52:K53 K72 K76 K78 K85:K86 K89 K95:K96 K99 N20:N21 N24:N25 N32:N33 N37 N39:N40 N47:N48 N52:N53 N72 N76 N78 N85:N86 N89 N95:N96 N99 Q20:Q21 Q24:Q25 Q32:Q33 Q37 Q39:Q40 Q47:Q48 Q52:Q53 Q72 Q76 Q78 Q85:Q86 Q89 Q95:Q96 Q99 T20:T21 T24:T25 T32:T33 T37 T39:T40 T47:T48 T52:T53 T72 T76 T78 T85:T86 T89 T95:T96 T99 W20:W21 W24:W25 W32:W33 W37 W39:W40 W47:W48 W52:W53 W72 W76 W78 W85:W86 W89 W95:W96 W99 AC20:AC21 AC24:AC25 AC32:AC33 AC37 AC39:AC40 AC47:AC48 AC52:AC53 AC72 AC76 AC78 AC85:AC86 AC89 AC95:AC96 AC99 AF20:AF21 AF24:AF25 AF32:AF33 AF37 AF39:AF40 AF47:AF48 AF52:AF53 AF72 AF76 AF78 AF85:AF86 AF89 AF95:AF96 AF99 AI20:AI21 AI24:AI25 AI32:AI33 AI37 AI39:AI40 AI47:AI48 AI52:AI53 AI72 AI76 AI78 AI85:AI86 AI89 AI95:AI96 AI99 AL76 AL78 AL85:AL86 AL89 AL95:AL96 AL99 AO20:AO21 AO24:AO25 AO32:AO33 AO37 AO39:AO40 AO47:AO48 AO52:AO53 AO72 AO76 AO78 AO85:AO86 AO89 AO95:AO96 AO99 K15:K18 N15:N18 Q15:Q18 T15:T18 W15:W18 Z15 AC15:AC18 AF15:AF18 AI15:AI18 AL15 AO15:AO18 AO35 AI35 AF35 AC35 W35 T35 Q35 N35 K35 AO50 AI50 AF50 AC50 W50 T50 Q50 N50 K50 K28 N28 Q28 T28 W28 Z28 AC28 AF28 AI28 AL28 AO28 K43 N43 Q43 T43 W43 Z43 AC43 AF43 AI43 AL43 AO43 K56 N56 Q56 T56 W56 Z56 AC56 AF56 AI56 AL56 AO56 K60:K63 N60:N63 Q60:Q63 T60:T63 W60:W63 Z60:Z63 AC60:AC63 AF60:AF63 AI60:AI63 AL60:AL63 AO60:AO63 K65:K67 N65:N67 Q65:Q67 T65:T67 W65:W67 Z65:Z67 AC65:AC67 AF65:AF67 AI65:AI67 AL65:AL67 AO65:AO67 K69 N69 Q69 T69 W69 Z69 AC69 AF69 AI69 AL69 AO69 K80 N80 Q80 T80 W80 Z80 AC80 AF80 AI80 AL80 AO80 K91 N91 Q91 T91 W91 Z91 AC91 AF91 AI91 AL91 AO91 K101 N101 Q101 T101 W101 Z101 AC101 AF101 AI101 AL101 AO101 K105:K107 N105:N107 Q105:Q107 T105:T107 W105:W107 Z105:Z107 AC105:AC107 AF105:AF107 AI105:AI107 AL105:AL107 AO105:AO107 K109 N109 Q109 T109 W109 Z109 AC109 AF109 AI109 AL109 AO109 K113:K115 N113:N115 Q113:Q115 T113:T115 W113:W115 Z113:Z115 AC113:AC115 AF113:AF115 AI113:AI115 AL113:AL115 AO113:AO115 K117 N117 Q117 T117 W117 Z117 AC117 AF117 AI117 AL117 AO117 Z17 AL17">
    <cfRule type="expression" dxfId="608" priority="352">
      <formula xml:space="preserve"> OR(AND(J15=0,J15&lt;&gt;"",K15&lt;&gt;"Z",K15&lt;&gt;""),AND(J15&gt;0,J15&lt;&gt;"",K15&lt;&gt;"W",K15&lt;&gt;""),AND(J15="", K15="W"))</formula>
    </cfRule>
  </conditionalFormatting>
  <conditionalFormatting sqref="L20:L21 L24:L25 L32:L33 L37 L39:L40 L47:L48 L52:L53 L72 L76 L78 L85:L86 L89 L95:L96 L99 O20:O21 O24:O25 O32:O33 O37 O39:O40 O47:O48 O52:O53 O72 O76 O78 O85:O86 O89 O95:O96 O99 R20:R21 R24:R25 R32:R33 R37 R39:R40 R47:R48 R52:R53 R72 R76 R78 R85:R86 R89 R95:R96 R99 U20:U21 U24:U25 U32:U33 U37 U39:U40 U47:U48 U52:U53 U72 U76 U78 U85:U86 U89 U95:U96 U99 X20:X21 X24:X25 X32:X33 X37 X39:X40 X47:X48 X52:X53 X72 X76 X78 X85:X86 X89 X95:X96 X99 AD20:AD21 AD24:AD25 AD32:AD33 AD37 AD39:AD40 AD47:AD48 AD52:AD53 AD72 AD76 AD78 AD85:AD86 AD89 AD95:AD96 AD99 AG20:AG21 AG24:AG25 AG32:AG33 AG37 AG39:AG40 AG47:AG48 AG52:AG53 AG72 AG76 AG78 AG85:AG86 AG89 AG95:AG96 AG99 AJ20:AJ21 AJ24:AJ25 AJ32:AJ33 AJ37 AJ39:AJ40 AJ47:AJ48 AJ52:AJ53 AJ72 AJ76 AJ78 AJ85:AJ86 AJ89 AJ95:AJ96 AJ99 AM76 AM78 AM85:AM86 AM89 AM95:AM96 AM99 AP20:AP21 AP24:AP25 AP32:AP33 AP37 AP39:AP40 AP47:AP48 AP52:AP53 AP72 AP76 AP78 AP85:AP86 AP89 AP95:AP96 AP99 L15:L18 O15:O18 R15:R18 U15:U18 X15:X18 AA15 AD15:AD18 AG15:AG18 AJ15:AJ18 AM15 AP15:AP18 AP35 AJ35 AG35 AD35 X35 U35 R35 O35 L35 AP50 AJ50 AG50 AD50 X50 U50 R50 O50 L50 L28 O28 R28 U28 X28 AA28 AD28 AG28 AJ28 AM28 AP28 L43 O43 R43 U43 X43 AA43 AD43 AG43 AJ43 AM43 AP43 L56 O56 R56 U56 X56 AA56 AD56 AG56 AJ56 AM56 AP56 L60:L63 O60:O63 R60:R63 U60:U63 X60:X63 AA60:AA63 AD60:AD63 AG60:AG63 AJ60:AJ63 AM60:AM63 AP60:AP63 L65:L67 O65:O67 R65:R67 U65:U67 X65:X67 AA65:AA67 AD65:AD67 AG65:AG67 AJ65:AJ67 AM65:AM67 AP65:AP67 L69 O69 R69 U69 X69 AA69 AD69 AG69 AJ69 AM69 AP69 L80 O80 R80 U80 X80 AA80 AD80 AG80 AJ80 AM80 AP80 L91 O91 R91 U91 X91 AA91 AD91 AG91 AJ91 AM91 AP91 L101 O101 R101 U101 X101 AA101 AD101 AG101 AJ101 AM101 AP101 L105:L107 O105:O107 R105:R107 U105:U107 X105:X107 AA105:AA107 AD105:AD107 AG105:AG107 AJ105:AJ107 AM105:AM107 AP105:AP107 L109 O109 R109 U109 X109 AA109 AD109 AG109 AJ109 AM109 AP109 L113:L115 O113:O115 R113:R115 U113:U115 X113:X115 AA113:AA115 AD113:AD115 AG113:AG115 AJ113:AJ115 AM113:AM115 AP113:AP115 L117 O117 R117 U117 X117 AA117 AD117 AG117 AJ117 AM117 AP117 AA17 AM17">
    <cfRule type="expression" dxfId="607" priority="351">
      <formula xml:space="preserve"> AND(OR(K15="X",K15="W"),L15="")</formula>
    </cfRule>
  </conditionalFormatting>
  <conditionalFormatting sqref="J17 M17 P17 S17 V17 Y17 AB17 AE17 AH17 AK17 AN17 J107 M107 P107 S107 V107 Y107 AB107 AE107 AH107 AK107 AN107">
    <cfRule type="expression" dxfId="606" priority="354">
      <formula>OR(AND(K15="X",K16="X"),AND(K15="M",K16="M"))</formula>
    </cfRule>
    <cfRule type="expression" dxfId="605" priority="355">
      <formula>IF(OR(AND(J15="",K15=""),AND(J16="",K16=""),AND(K15="X",K16="X"),OR(K15="M",K16="M")),"",SUM(J15,J16)) &lt;&gt; J17</formula>
    </cfRule>
  </conditionalFormatting>
  <conditionalFormatting sqref="K17 N17 Q17 T17 W17 Z17 AC17 AF17 AI17 AL17 AO17 K107 N107 Q107 T107 W107 Z107 AC107 AF107 AI107 AL107 AO107">
    <cfRule type="expression" dxfId="604" priority="356">
      <formula>OR(AND(K15="X",K16="X"),AND(K15="M",K16="M"))</formula>
    </cfRule>
    <cfRule type="expression" dxfId="603" priority="357">
      <formula>IF(AND(OR(AND(K15="M",K16="M"),AND(K15="X",K16="X")),SUM(J15,J16)=0,ISNUMBER(J17)),"",IF(OR(K15="M",K16="M"),"M",IF(AND(K15=K16,OR(K15="X",K15="W",K15="Z")),UPPER(K15),""))) &lt;&gt; K17</formula>
    </cfRule>
  </conditionalFormatting>
  <conditionalFormatting sqref="J28 M28 P28 S28 V28 Y28 AB28 AE28 AH28 AK28 AN28">
    <cfRule type="expression" dxfId="602" priority="358">
      <formula>OR(AND(K17=K22,K17=K26,K17="X"),AND(K17="M",K22="M",K26="M"))</formula>
    </cfRule>
  </conditionalFormatting>
  <conditionalFormatting sqref="J28 M28 P28 S28 V28 Y28 AB28 AE28 AH28 AK28 AN28">
    <cfRule type="expression" dxfId="601" priority="359">
      <formula>IF(OR(AND(J17="",K17=""),AND(J22="",K22=""),AND(J26="",K26=""),AND(K17=K22,K17=K26,K17="X"),OR(K17="M",K22="M",K26="M")),"",SUM(J17,J22,J26)) &lt;&gt; J28</formula>
    </cfRule>
  </conditionalFormatting>
  <conditionalFormatting sqref="K28 N28 Q28 T28 W28 Z28 AC28 AF28 AI28 AL28 AO28">
    <cfRule type="expression" dxfId="600" priority="360">
      <formula>OR(AND(K17=K22,K17=K26,K17="X"),AND(K17="M",K22="M",K26="M"))</formula>
    </cfRule>
  </conditionalFormatting>
  <conditionalFormatting sqref="K28 N28 Q28 T28 W28 Z28 AC28 AF28 AI28 AL28 AO28">
    <cfRule type="expression" dxfId="599" priority="361">
      <formula>IF(AND(OR(AND(K17="M",K22="M",K26="M"),AND(K17="X",K22="X",K26="X")),SUM(J17,J22,J26)=0,ISNUMBER(J28)),"",IF(OR(K17="M",K22="M",K26="M"),"M",IF(AND(K17=K22,K17=K26,OR(K17="X",K17="W",K17="Z")),UPPER(K17),""))) &lt;&gt; K28</formula>
    </cfRule>
  </conditionalFormatting>
  <conditionalFormatting sqref="J43 M43 P43 S43 V43 Y43 AB43 AE43 AH43 AK43 AN43">
    <cfRule type="expression" dxfId="598" priority="362">
      <formula>OR(AND(K34=K37,K34=K41,K34="X"),AND(K34="M",K37="M",K41="M"))</formula>
    </cfRule>
  </conditionalFormatting>
  <conditionalFormatting sqref="J43 M43 P43 S43 V43 Y43 AB43 AE43 AH43 AK43 AN43">
    <cfRule type="expression" dxfId="597" priority="363">
      <formula>IF(OR(AND(J34="",K34=""),AND(J37="",K37=""),AND(J41="",K41=""),AND(K34=K37,K34=K41,K34="X"),OR(K34="M",K37="M",K41="M")),"",SUM(J34,J37,J41)) &lt;&gt; J43</formula>
    </cfRule>
  </conditionalFormatting>
  <conditionalFormatting sqref="K43 N43 Q43 T43 W43 Z43 AC43 AF43 AI43 AL43 AO43">
    <cfRule type="expression" dxfId="596" priority="364">
      <formula>OR(AND(K34=K37,K34=K41,K34="X"),AND(K34="M",K37="M",K41="M"))</formula>
    </cfRule>
  </conditionalFormatting>
  <conditionalFormatting sqref="K43 N43 Q43 T43 W43 Z43 AC43 AF43 AI43 AL43 AO43">
    <cfRule type="expression" dxfId="595" priority="365">
      <formula>IF(AND(OR(AND(K34="M",K37="M",K41="M"),AND(K34="X",K37="X",K41="X")),SUM(J34,J37,J41)=0,ISNUMBER(J28)),"",IF(OR(K34="M",K37="M",K41="M"),"M",IF(AND(K34=K37,K34=K41,OR(K34="X",K34="W",K34="Z")),UPPER(K34),""))) &lt;&gt; K43</formula>
    </cfRule>
  </conditionalFormatting>
  <conditionalFormatting sqref="J56 M56 P56 S56 V56 Y56 AB56 AE56 AH56 AK56 AN56 J69 M69 P69 S69 V69 Y69 AB69 AE69 AH69 AK69 AN69">
    <cfRule type="expression" dxfId="594" priority="366">
      <formula>OR(AND(K49="X",K54="X"),AND(K49="M",K54="M"))</formula>
    </cfRule>
    <cfRule type="expression" dxfId="593" priority="367">
      <formula>IF(OR(AND(J49="",K49=""),AND(J54="",K54=""),AND(K49="X",K54="X"),OR(K49="M",K54="M")),"",SUM(J49,J54)) &lt;&gt; J56</formula>
    </cfRule>
  </conditionalFormatting>
  <conditionalFormatting sqref="K56 N56 Q56 T56 W56 Z56 AC56 AF56 AI56 AL56 AO56 K69 N69 Q69 T69 W69 Z69 AC69 AF69 AI69 AL69 AO69">
    <cfRule type="expression" dxfId="592" priority="368">
      <formula>OR(AND(K49="X",K54="X"),AND(K49="M",K54="M"))</formula>
    </cfRule>
    <cfRule type="expression" dxfId="591" priority="369">
      <formula>IF(AND(OR(AND(K49="M",K54="M"),AND(K49="X",K54="X")),SUM(J49,J54)=0,ISNUMBER(J56)),"",IF(OR(K49="M",K54="M"),"M",IF(AND(K49=K54,OR(K49="X",K49="W",K49="Z")),UPPER(K49),""))) &lt;&gt; K56</formula>
    </cfRule>
  </conditionalFormatting>
  <conditionalFormatting sqref="J60:J63 M60:M63 P60:P63 S60:S63 V60:V63 Y60:Y63 AB60:AB63 AE60:AE63 AH60:AH63 AK60:AK63 AN60:AN63">
    <cfRule type="expression" dxfId="590" priority="370">
      <formula>OR(AND(K15=K32,K15=K47,K15="X"),AND(K15="M",K32="M",K47="M"))</formula>
    </cfRule>
  </conditionalFormatting>
  <conditionalFormatting sqref="J60:J63 M60:M63 P60:P63 S60:S63 V60:V63 Y60:Y63 AB60:AB63 AE60:AE63 AH60:AH63 AK60:AK63 AN60:AN63">
    <cfRule type="expression" dxfId="589" priority="371">
      <formula>IF(OR(AND(J15="",K15=""),AND(J32="",K32=""),AND(J47="",K47=""),AND(K15=K32,K15=K47,K15="X"),OR(K15="M",K32="M",K47="M")),"",SUM(J15,J32,J47)) &lt;&gt; J60</formula>
    </cfRule>
  </conditionalFormatting>
  <conditionalFormatting sqref="K60:K63 N60:N63 Q60:Q63 T60:T63 W60:W63 Z60:Z63 AC60:AC63 AF60:AF63 AI60:AI63 AL60:AL63 AO60:AO63">
    <cfRule type="expression" dxfId="588" priority="372">
      <formula>OR(AND(K15=K32,K15=K47,K15="X"),AND(K15="M",K32="M",K47="M"))</formula>
    </cfRule>
  </conditionalFormatting>
  <conditionalFormatting sqref="K60:K63 N60:N63 Q60:Q63 T60:T63 W60:W63 Z60:Z63 AC60:AC63 AF60:AF63 AI60:AI63 AL60:AL63 AO60:AO63">
    <cfRule type="expression" dxfId="587" priority="373">
      <formula>IF(AND(OR(AND(K15="M",K32="M",K47="M"),AND(K15="X",K32="X",K47="X")),SUM(J15,J32,J47)=0,ISNUMBER(J28)),"",IF(OR(K15="M",K32="M",K47="M"),"M",IF(AND(K15=K32,K15=K47,OR(K15="X",K15="W",K15="Z")),UPPER(K15),""))) &lt;&gt; K60</formula>
    </cfRule>
  </conditionalFormatting>
  <conditionalFormatting sqref="J65:J67 M65:M67 P65:P67 S65:S67 V65:V67 Y65:Y67 AB65:AB67 AE65:AE67 AH65:AH67 AK65:AK67 AN65:AN67">
    <cfRule type="expression" dxfId="586" priority="374">
      <formula>OR(AND(K24=K39,K24=K52,K24="X"),AND(K24="M",K39="M",K52="M"))</formula>
    </cfRule>
  </conditionalFormatting>
  <conditionalFormatting sqref="J65:J67 M65:M67 P65:P67 S65:S67 V65:V67 Y65:Y67 AB65:AB67 AE65:AE67 AH65:AH67 AK65:AK67 AN65:AN67">
    <cfRule type="expression" dxfId="585" priority="375">
      <formula>IF(OR(AND(J24="",K24=""),AND(J39="",K39=""),AND(J52="",K52=""),AND(K24=K39,K24=K52,K24="X"),OR(K24="M",K39="M",K52="M")),"",SUM(J24,J39,J52)) &lt;&gt; J65</formula>
    </cfRule>
  </conditionalFormatting>
  <conditionalFormatting sqref="K65:K67 N65:N67 Q65:Q67 T65:T67 W65:W67 Z65:Z67 AC65:AC67 AF65:AF67 AI65:AI67 AL65:AL67 AO65:AO67">
    <cfRule type="expression" dxfId="584" priority="376">
      <formula>OR(AND(K24=K39,K24=K52,K24="X"),AND(K24="M",K39="M",K52="M"))</formula>
    </cfRule>
  </conditionalFormatting>
  <conditionalFormatting sqref="K65:K67 N65:N67 Q65:Q67 T65:T67 W65:W67 Z65:Z67 AC65:AC67 AF65:AF67 AI65:AI67 AL65:AL67 AO65:AO67">
    <cfRule type="expression" dxfId="583" priority="377">
      <formula>IF(AND(OR(AND(K24="M",K39="M",K52="M"),AND(K24="X",K39="X",K52="X")),SUM(J24,J39,J52)=0,ISNUMBER(J28)),"",IF(OR(K24="M",K39="M",K52="M"),"M",IF(AND(K24=K39,K24=K52,OR(K24="X",K24="W",K24="Z")),UPPER(K24),""))) &lt;&gt; K65</formula>
    </cfRule>
  </conditionalFormatting>
  <conditionalFormatting sqref="J80 M80 P80 S80 V80 Y80 AB80 AE80 AH80 AK80 AN80 J91 M91 P91 S91 V91 Y91 AB91 AE91 AH91 AK91 AN91 J101 M101 P101 S101 V101 Y101 AB101 AE101 AH101 AK101 AN101">
    <cfRule type="expression" dxfId="582" priority="378">
      <formula>OR(AND(K76="X",K78="X"),AND(K76="M",K78="M"))</formula>
    </cfRule>
  </conditionalFormatting>
  <conditionalFormatting sqref="J80 M80 P80 S80 V80 Y80 AB80 AE80 AH80 AK80 AN80 J91 M91 P91 S91 V91 Y91 AB91 AE91 AH91 AK91 AN91 J101 M101 P101 S101 V101 Y101 AB101 AE101 AH101 AK101 AN101">
    <cfRule type="expression" dxfId="581" priority="379">
      <formula>IF(OR(AND(J76="",K76=""),AND(J78="",K78=""),AND(K76="X",K78="X"),OR(K76="M",K78="M")),"",SUM(J76,J78)) &lt;&gt; J80</formula>
    </cfRule>
  </conditionalFormatting>
  <conditionalFormatting sqref="K80 N80 Q80 T80 W80 Z80 AC80 AF80 AI80 AL80 AO80 K91 N91 Q91 T91 W91 Z91 AC91 AF91 AI91 AL91 AO91 K101 N101 Q101 T101 W101 Z101 AC101 AF101 AI101 AL101 AO101">
    <cfRule type="expression" dxfId="580" priority="380">
      <formula>OR(AND(K76="X",K78="X"),AND(K76="M",K78="M"))</formula>
    </cfRule>
  </conditionalFormatting>
  <conditionalFormatting sqref="K80 N80 Q80 T80 W80 Z80 AC80 AF80 AI80 AL80 AO80 K91 N91 Q91 T91 W91 Z91 AC91 AF91 AI91 AL91 AO91 K101 N101 Q101 T101 W101 Z101 AC101 AF101 AI101 AL101 AO101">
    <cfRule type="expression" dxfId="579" priority="381">
      <formula>IF(AND(OR(AND(K76="M",K78="M"),AND(K76="X",K78="X")),SUM(J76,J78)=0,ISNUMBER(J80)),"",IF(OR(K76="M",K78="M"),"M",IF(AND(K76=K78,OR(K76="X",K76="W",K76="Z")),UPPER(K76),""))) &lt;&gt; K80</formula>
    </cfRule>
  </conditionalFormatting>
  <conditionalFormatting sqref="J105:J106 M105:M106 P105:P106 S105:S106 V105:V106 Y105:Y106 AB105:AB106 AE105:AE106 AH105:AH106 AK105:AK106 AN105:AN106">
    <cfRule type="expression" dxfId="578" priority="382">
      <formula>OR(AND(K85="X",K95="X"),AND(K85="M",K95="M"))</formula>
    </cfRule>
  </conditionalFormatting>
  <conditionalFormatting sqref="J105:J106 M105:M106 P105:P106 S105:S106 V105:V106 Y105:Y106 AB105:AB106 AE105:AE106 AH105:AH106 AK105:AK106 AN105:AN106">
    <cfRule type="expression" dxfId="577" priority="383">
      <formula>IF(OR(AND(J85="",K85=""),AND(J95="",K95=""),AND(K85="X",K95="X"),OR(K85="M",K95="M")),"",SUM(J85,J95)) &lt;&gt; J105</formula>
    </cfRule>
  </conditionalFormatting>
  <conditionalFormatting sqref="K105:K106 N105:N106 Q105:Q106 T105:T106 W105:W106 Z105:Z106 AC105:AC106 AF105:AF106 AI105:AI106 AL105:AL106 AO105:AO106">
    <cfRule type="expression" dxfId="576" priority="384">
      <formula>OR(AND(K85="X",K95="X"),AND(K85="M",K95="M"))</formula>
    </cfRule>
  </conditionalFormatting>
  <conditionalFormatting sqref="K105:K106 N105:N106 Q105:Q106 T105:T106 W105:W106 Z105:Z106 AC105:AC106 AF105:AF106 AI105:AI106 AL105:AL106 AO105:AO106">
    <cfRule type="expression" dxfId="575" priority="385">
      <formula>IF(AND(OR(AND(K85="M",K95="M"),AND(K85="X",K95="X")),SUM(J85,J95)=0,ISNUMBER(J105)),"",IF(OR(K85="M",K95="M"),"M",IF(AND(K85=K95,OR(K85="X",K85="W",K85="Z")),UPPER(K85),""))) &lt;&gt; K105</formula>
    </cfRule>
  </conditionalFormatting>
  <conditionalFormatting sqref="J109 M109 P109 S109 V109 Y109 AB109 AE109 AH109 AK109 AN109">
    <cfRule type="expression" dxfId="574" priority="386">
      <formula>OR(AND(K89="X",K107="X"),AND(K89="M",K107="M"))</formula>
    </cfRule>
  </conditionalFormatting>
  <conditionalFormatting sqref="J109 M109 P109 S109 V109 Y109 AB109 AE109 AH109 AK109 AN109">
    <cfRule type="expression" dxfId="573" priority="387">
      <formula>IF(OR(AND(J89="",K89=""),AND(J107="",K107=""),AND(K89="X",K107="X"),OR(K89="M",K107="M")),"",SUM(J89,J107)) &lt;&gt; J109</formula>
    </cfRule>
  </conditionalFormatting>
  <conditionalFormatting sqref="K109 N109 Q109 T109 W109 Z109 AC109 AF109 AI109 AL109 AO109">
    <cfRule type="expression" dxfId="572" priority="388">
      <formula>OR(AND(K89="X",K107="X"),AND(K89="M",K107="M"))</formula>
    </cfRule>
  </conditionalFormatting>
  <conditionalFormatting sqref="K109 N109 Q109 T109 W109 Z109 AC109 AF109 AI109 AL109 AO109">
    <cfRule type="expression" dxfId="571" priority="389">
      <formula>IF(AND(OR(AND(K89="M",K107="M"),AND(K89="X",K107="X")),SUM(J89,J107)=0,ISNUMBER(J109)),"",IF(OR(K89="M",K107="M"),"M",IF(AND(K89=K107,OR(K89="X",K89="W",K89="Z")),UPPER(K89),""))) &lt;&gt; K109</formula>
    </cfRule>
  </conditionalFormatting>
  <conditionalFormatting sqref="J113 M113 P113 S113 V113 Y113 AB113 AE113 AH113 AK113 AN113">
    <cfRule type="expression" dxfId="570" priority="390">
      <formula>OR(AND(K60=K76,K60=K105,K60="X"),AND(K60="M",K76="M",K105="M"))</formula>
    </cfRule>
  </conditionalFormatting>
  <conditionalFormatting sqref="J113 M113 P113 S113 V113 Y113 AB113 AE113 AH113 AK113 AN113">
    <cfRule type="expression" dxfId="569" priority="391">
      <formula>IF(OR(AND(J60="",K60=""),AND(J76="",K76=""),AND(J105="",K105=""),AND(K60=K76,K60=K105,K60="X"),OR(K60="M",K76="M",K105="M")),"",SUM(J60,J76,J105)) &lt;&gt; J113</formula>
    </cfRule>
  </conditionalFormatting>
  <conditionalFormatting sqref="K113 N113 Q113 T113 W113 Z113 AC113 AF113 AI113 AL113 AO113">
    <cfRule type="expression" dxfId="568" priority="392">
      <formula>OR(AND(K60=K76,K60=K105,K60="X"),AND(K60="M",K76="M",K105="M"))</formula>
    </cfRule>
  </conditionalFormatting>
  <conditionalFormatting sqref="K113 N113 Q113 T113 W113 Z113 AC113 AF113 AI113 AL113 AO113">
    <cfRule type="expression" dxfId="567" priority="393">
      <formula>IF(AND(OR(AND(K60="M",K76="M",K105="M"),AND(K60="X",K76="X",K105="X")),SUM(J60,J76,J105)=0,ISNUMBER(J28)),"",IF(OR(K60="M",K76="M",K105="M"),"M",IF(AND(K60=K76,K60=K105,OR(K60="X",K60="W",K60="Z")),UPPER(K60),""))) &lt;&gt; K113</formula>
    </cfRule>
  </conditionalFormatting>
  <conditionalFormatting sqref="J114 M114 P114 S114 V114 Y114 AB114 AE114 AH114 AK114 AN114">
    <cfRule type="expression" dxfId="566" priority="394">
      <formula>OR(AND(K61="X",K106="X"),AND(K61="M",K106="M"))</formula>
    </cfRule>
  </conditionalFormatting>
  <conditionalFormatting sqref="J114 M114 P114 S114 V114 Y114 AB114 AE114 AH114 AK114 AN114">
    <cfRule type="expression" dxfId="565" priority="395">
      <formula>IF(OR(AND(J61="",K61=""),AND(J106="",K106=""),AND(K61="X",K106="X"),OR(K61="M",K106="M")),"",SUM(J61,J106)) &lt;&gt; J114</formula>
    </cfRule>
  </conditionalFormatting>
  <conditionalFormatting sqref="K114 N114 Q114 T114 W114 Z114 AC114 AF114 AI114 AL114 AO114">
    <cfRule type="expression" dxfId="564" priority="396">
      <formula>OR(AND(K61="X",K106="X"),AND(K61="M",K106="M"))</formula>
    </cfRule>
  </conditionalFormatting>
  <conditionalFormatting sqref="K114 N114 Q114 T114 W114 Z114 AC114 AF114 AI114 AL114 AO114">
    <cfRule type="expression" dxfId="563" priority="397">
      <formula>IF(AND(OR(AND(K61="M",K106="M"),AND(K61="X",K106="X")),SUM(J61,J106)=0,ISNUMBER(J114)),"",IF(OR(K61="M",K106="M"),"M",IF(AND(K61=K106,OR(K61="X",K61="W",K61="Z")),UPPER(K61),""))) &lt;&gt; K114</formula>
    </cfRule>
  </conditionalFormatting>
  <conditionalFormatting sqref="J115 M115 P115 S115 V115 Y115 AB115 AE115 AH115 AK115 AN115">
    <cfRule type="expression" dxfId="562" priority="398">
      <formula>OR(AND(K62=K76,K62=K107,K62="X"),AND(K62="M",K76="M",K107="M"))</formula>
    </cfRule>
  </conditionalFormatting>
  <conditionalFormatting sqref="J115 M115 P115 S115 V115 Y115 AB115 AE115 AH115 AK115 AN115">
    <cfRule type="expression" dxfId="561" priority="399">
      <formula>IF(OR(AND(J62="",K62=""),AND(J76="",K76=""),AND(J107="",K107=""),AND(K62=K76,K62=K107,K62="X"),OR(K62="M",K76="M",K107="M")),"",SUM(J62,J76,J107)) &lt;&gt; J115</formula>
    </cfRule>
  </conditionalFormatting>
  <conditionalFormatting sqref="K115 N115 Q115 T115 W115 Z115 AC115 AF115 AI115 AL115 AO115">
    <cfRule type="expression" dxfId="560" priority="400">
      <formula>OR(AND(K62=K76,K62=K107,K62="X"),AND(K62="M",K76="M",K107="M"))</formula>
    </cfRule>
  </conditionalFormatting>
  <conditionalFormatting sqref="K115 N115 Q115 T115 W115 Z115 AC115 AF115 AI115 AL115 AO115">
    <cfRule type="expression" dxfId="559" priority="401">
      <formula>IF(AND(OR(AND(K62="M",K76="M",K107="M"),AND(K62="X",K76="X",K107="X")),SUM(J62,J76,J107)=0,ISNUMBER(J30)),"",IF(OR(K62="M",K76="M",K107="M"),"M",IF(AND(K62=K76,K62=K107,OR(K62="X",K62="W",K62="Z")),UPPER(K62),""))) &lt;&gt; K115</formula>
    </cfRule>
  </conditionalFormatting>
  <conditionalFormatting sqref="J117 M117 P117 S117 V117 Y117 AB117 AE117 AH117 AK117 AN117">
    <cfRule type="expression" dxfId="558" priority="402">
      <formula>OR(AND(K89="X",K115="X"),AND(K89="M",K115="M"))</formula>
    </cfRule>
  </conditionalFormatting>
  <conditionalFormatting sqref="J117 M117 P117 S117 V117 Y117 AB117 AE117 AH117 AK117 AN117">
    <cfRule type="expression" dxfId="557" priority="403">
      <formula>IF(OR(AND(J89="",K89=""),AND(J115="",K115=""),AND(K89="X",K115="X"),OR(K89="M",K115="M")),"",SUM(J89,J115)) &lt;&gt; J117</formula>
    </cfRule>
  </conditionalFormatting>
  <conditionalFormatting sqref="K117 N117 Q117 T117 W117 Z117 AC117 AF117 AI117 AL117 AO117">
    <cfRule type="expression" dxfId="556" priority="404">
      <formula>OR(AND(K89="X",K115="X"),AND(K89="M",K115="M"))</formula>
    </cfRule>
  </conditionalFormatting>
  <conditionalFormatting sqref="K117 N117 Q117 T117 W117 Z117 AC117 AF117 AI117 AL117 AO117">
    <cfRule type="expression" dxfId="555" priority="405">
      <formula>IF(AND(OR(AND(K89="M",K115="M"),AND(K89="X",K115="X")),SUM(J89,J115)=0,ISNUMBER(J117)),"",IF(OR(K89="M",K115="M"),"M",IF(AND(K89=K115,OR(K89="X",K89="W",K89="Z")),UPPER(K89),""))) &lt;&gt; K117</formula>
    </cfRule>
  </conditionalFormatting>
  <conditionalFormatting sqref="Y15">
    <cfRule type="expression" dxfId="554" priority="406">
      <formula>OR(AND(T15="X",W15="X"),AND(T15="M",W15="M"))</formula>
    </cfRule>
  </conditionalFormatting>
  <conditionalFormatting sqref="Y15">
    <cfRule type="expression" dxfId="553" priority="407">
      <formula>IF(OR(EXACT(S15,T15),EXACT(V15,W15),AND(T15="X",W15="X"),OR(T15="M",W15="M")),"",SUM(S15,V15)) &lt;&gt; Y15</formula>
    </cfRule>
  </conditionalFormatting>
  <conditionalFormatting sqref="Z15">
    <cfRule type="expression" dxfId="552" priority="408">
      <formula>OR(AND(T15="X",W15="X"),AND(T15="M",W15="M"))</formula>
    </cfRule>
  </conditionalFormatting>
  <conditionalFormatting sqref="Z15">
    <cfRule type="expression" dxfId="551" priority="409">
      <formula>IF(AND(OR(AND(T15="M",W15="M"),AND(T15="X",W15="X")),SUM(S15,V15)=0,ISNUMBER(Y15)),"",IF(OR(T15="M",W15="M"),"M",IF(AND(T15=W15,OR(T15="X",T15="W",T15="Z")),UPPER(T15),""))) &lt;&gt; Z15</formula>
    </cfRule>
  </conditionalFormatting>
  <conditionalFormatting sqref="AK15 AK76 AK78 AK85:AK86 AK89 AK95:AK96 AK99">
    <cfRule type="expression" dxfId="550" priority="410">
      <formula>OR(AND(K15=N15,K15=Q15,K15=Z15,K15=AC15,K15=AF15,K15=AI15,K15="X"),AND(K15="M",N15="M",Q15="M",Z15="M",AC15="M",AF15="M",AI15="M"))</formula>
    </cfRule>
  </conditionalFormatting>
  <conditionalFormatting sqref="AK15 AK76 AK78 AK85:AK86 AK89 AK95:AK96 AK99">
    <cfRule type="expression" dxfId="549" priority="411">
      <formula>IF(OR(EXACT(J15,K15),EXACT(M15,N15),EXACT(P15,Q15),EXACT(Y15,Z15),EXACT(AB15,AC15),EXACT(AE15,AF15),EXACT(AH15,AI15),AND(K15=N15,K15=Q15,K15=Z15,K15=AC15,K15=AF15,K15=AI15,K15="X"),OR(K15="M",N15="M",Q15="M",Z15="M",AC15="M",AF15="M",AI15="M")),"",SUM(J15,M15,P15,Y15,AB15,AE15,AH15)) &lt;&gt; AK15</formula>
    </cfRule>
  </conditionalFormatting>
  <conditionalFormatting sqref="AL15 AL76 AL78 AL85:AL86 AL89 AL95:AL96 AL99">
    <cfRule type="expression" dxfId="548" priority="412">
      <formula>OR(AND(K15=N15,K15=Q15,K15=Z15,K15=AC15,K15=AF15,K15=AI15,K15="X"),AND(K15="M",N15="M",Q15="M",Z15="M",AC15="M",AF15="M",AI15="M"))</formula>
    </cfRule>
  </conditionalFormatting>
  <conditionalFormatting sqref="AL15 AL76 AL78 AL85:AL86 AL89 AL95:AL96 AL99">
    <cfRule type="expression" dxfId="547" priority="413">
      <formula xml:space="preserve"> IF(AND(OR(AND(K15="M",N15="M",Q15="M",Z15="M",AC15="M",AF15="M",AI15="M"),AND(K15="X",N15="X",Q15="X",Z15="X",AC15="X",AF15="X",AI15="X")),SUM(J15,M15,P15,Y15,AB15,AE15,AH15)=0,ISNUMBER(AK15)),"",IF(OR(K15="M",N15="M",Q15="M",Z15="M",AC15="M",AF15="M",AI15="M"),"M",IF(AND(K15=N15,K15=Q15,K15=Z15,K15=AC15,K15=AF15,K15=AI15,OR(K15="W",K15="Z",K15="X")),UPPER(K15),""))) &lt;&gt; AL15</formula>
    </cfRule>
  </conditionalFormatting>
  <conditionalFormatting sqref="J22 M22 P22 S22 V22 Y22 AB22 AE22 AH22 AK22 AN22">
    <cfRule type="expression" dxfId="546" priority="346">
      <formula xml:space="preserve"> OR(AND(J22=0,J22&lt;&gt;"",K22&lt;&gt;"Z",K22&lt;&gt;""),AND(J22&gt;0,J22&lt;&gt;"",K22&lt;&gt;"W",K22&lt;&gt;""),AND(J22="", K22="W"))</formula>
    </cfRule>
  </conditionalFormatting>
  <conditionalFormatting sqref="K22 N22 Q22 T22 W22 Z22 AC22 AF22 AI22 AL22 AO22">
    <cfRule type="expression" dxfId="545" priority="345">
      <formula xml:space="preserve"> OR(AND(J22=0,J22&lt;&gt;"",K22&lt;&gt;"Z",K22&lt;&gt;""),AND(J22&gt;0,J22&lt;&gt;"",K22&lt;&gt;"W",K22&lt;&gt;""),AND(J22="", K22="W"))</formula>
    </cfRule>
  </conditionalFormatting>
  <conditionalFormatting sqref="L22 O22 R22 U22 X22 AA22 AD22 AG22 AJ22 AM22 AP22">
    <cfRule type="expression" dxfId="544" priority="344">
      <formula xml:space="preserve"> AND(OR(K22="X",K22="W"),L22="")</formula>
    </cfRule>
  </conditionalFormatting>
  <conditionalFormatting sqref="J22 M22 P22 S22 V22 Y22 AB22 AE22 AH22 AK22 AN22">
    <cfRule type="expression" dxfId="543" priority="347">
      <formula>OR(AND(K20="X",K21="X"),AND(K20="M",K21="M"))</formula>
    </cfRule>
    <cfRule type="expression" dxfId="542" priority="348">
      <formula>IF(OR(AND(J20="",K20=""),AND(J21="",K21=""),AND(K20="X",K21="X"),OR(K20="M",K21="M")),"",SUM(J20,J21)) &lt;&gt; J22</formula>
    </cfRule>
  </conditionalFormatting>
  <conditionalFormatting sqref="K22 N22 Q22 T22 W22 Z22 AC22 AF22 AI22 AL22 AO22">
    <cfRule type="expression" dxfId="541" priority="349">
      <formula>OR(AND(K20="X",K21="X"),AND(K20="M",K21="M"))</formula>
    </cfRule>
    <cfRule type="expression" dxfId="540" priority="350">
      <formula>IF(AND(OR(AND(K20="M",K21="M"),AND(K20="X",K21="X")),SUM(J20,J21)=0,ISNUMBER(J22)),"",IF(OR(K20="M",K21="M"),"M",IF(AND(K20=K21,OR(K20="X",K20="W",K20="Z")),UPPER(K20),""))) &lt;&gt; K22</formula>
    </cfRule>
  </conditionalFormatting>
  <conditionalFormatting sqref="J26 M26 P26 S26 V26 Y26 AB26 AE26 AH26 AK26 AN26">
    <cfRule type="expression" dxfId="539" priority="339">
      <formula xml:space="preserve"> OR(AND(J26=0,J26&lt;&gt;"",K26&lt;&gt;"Z",K26&lt;&gt;""),AND(J26&gt;0,J26&lt;&gt;"",K26&lt;&gt;"W",K26&lt;&gt;""),AND(J26="", K26="W"))</formula>
    </cfRule>
  </conditionalFormatting>
  <conditionalFormatting sqref="K26 N26 Q26 T26 W26 Z26 AC26 AF26 AI26 AL26 AO26">
    <cfRule type="expression" dxfId="538" priority="338">
      <formula xml:space="preserve"> OR(AND(J26=0,J26&lt;&gt;"",K26&lt;&gt;"Z",K26&lt;&gt;""),AND(J26&gt;0,J26&lt;&gt;"",K26&lt;&gt;"W",K26&lt;&gt;""),AND(J26="", K26="W"))</formula>
    </cfRule>
  </conditionalFormatting>
  <conditionalFormatting sqref="L26 O26 R26 U26 X26 AA26 AD26 AG26 AJ26 AM26 AP26">
    <cfRule type="expression" dxfId="537" priority="337">
      <formula xml:space="preserve"> AND(OR(K26="X",K26="W"),L26="")</formula>
    </cfRule>
  </conditionalFormatting>
  <conditionalFormatting sqref="J26 M26 P26 S26 V26 Y26 AB26 AE26 AH26 AK26 AN26">
    <cfRule type="expression" dxfId="536" priority="340">
      <formula>OR(AND(K24="X",K25="X"),AND(K24="M",K25="M"))</formula>
    </cfRule>
    <cfRule type="expression" dxfId="535" priority="341">
      <formula>IF(OR(AND(J24="",K24=""),AND(J25="",K25=""),AND(K24="X",K25="X"),OR(K24="M",K25="M")),"",SUM(J24,J25)) &lt;&gt; J26</formula>
    </cfRule>
  </conditionalFormatting>
  <conditionalFormatting sqref="K26 N26 Q26 T26 W26 Z26 AC26 AF26 AI26 AL26 AO26">
    <cfRule type="expression" dxfId="534" priority="342">
      <formula>OR(AND(K24="X",K25="X"),AND(K24="M",K25="M"))</formula>
    </cfRule>
    <cfRule type="expression" dxfId="533" priority="343">
      <formula>IF(AND(OR(AND(K24="M",K25="M"),AND(K24="X",K25="X")),SUM(J24,J25)=0,ISNUMBER(J26)),"",IF(OR(K24="M",K25="M"),"M",IF(AND(K24=K25,OR(K24="X",K24="W",K24="Z")),UPPER(K24),""))) &lt;&gt; K26</formula>
    </cfRule>
  </conditionalFormatting>
  <conditionalFormatting sqref="J34 M34 P34 S34 V34 Y34 AB34 AE34 AH34 AK34 AN34">
    <cfRule type="expression" dxfId="532" priority="332">
      <formula xml:space="preserve"> OR(AND(J34=0,J34&lt;&gt;"",K34&lt;&gt;"Z",K34&lt;&gt;""),AND(J34&gt;0,J34&lt;&gt;"",K34&lt;&gt;"W",K34&lt;&gt;""),AND(J34="", K34="W"))</formula>
    </cfRule>
  </conditionalFormatting>
  <conditionalFormatting sqref="K34 N34 Q34 T34 W34 Z34 AC34 AF34 AI34 AL34 AO34">
    <cfRule type="expression" dxfId="531" priority="331">
      <formula xml:space="preserve"> OR(AND(J34=0,J34&lt;&gt;"",K34&lt;&gt;"Z",K34&lt;&gt;""),AND(J34&gt;0,J34&lt;&gt;"",K34&lt;&gt;"W",K34&lt;&gt;""),AND(J34="", K34="W"))</formula>
    </cfRule>
  </conditionalFormatting>
  <conditionalFormatting sqref="L34 O34 R34 U34 X34 AA34 AD34 AG34 AJ34 AM34 AP34">
    <cfRule type="expression" dxfId="530" priority="330">
      <formula xml:space="preserve"> AND(OR(K34="X",K34="W"),L34="")</formula>
    </cfRule>
  </conditionalFormatting>
  <conditionalFormatting sqref="J34 M34 P34 S34 V34 Y34 AB34 AE34 AH34 AK34 AN34">
    <cfRule type="expression" dxfId="529" priority="333">
      <formula>OR(AND(K32="X",K33="X"),AND(K32="M",K33="M"))</formula>
    </cfRule>
    <cfRule type="expression" dxfId="528" priority="334">
      <formula>IF(OR(AND(J32="",K32=""),AND(J33="",K33=""),AND(K32="X",K33="X"),OR(K32="M",K33="M")),"",SUM(J32,J33)) &lt;&gt; J34</formula>
    </cfRule>
  </conditionalFormatting>
  <conditionalFormatting sqref="K34 N34 Q34 T34 W34 Z34 AC34 AF34 AI34 AL34 AO34">
    <cfRule type="expression" dxfId="527" priority="335">
      <formula>OR(AND(K32="X",K33="X"),AND(K32="M",K33="M"))</formula>
    </cfRule>
    <cfRule type="expression" dxfId="526" priority="336">
      <formula>IF(AND(OR(AND(K32="M",K33="M"),AND(K32="X",K33="X")),SUM(J32,J33)=0,ISNUMBER(J34)),"",IF(OR(K32="M",K33="M"),"M",IF(AND(K32=K33,OR(K32="X",K32="W",K32="Z")),UPPER(K32),""))) &lt;&gt; K34</formula>
    </cfRule>
  </conditionalFormatting>
  <conditionalFormatting sqref="J41 M41 P41 S41 V41 Y41 AB41 AE41 AH41 AK41 AN41">
    <cfRule type="expression" dxfId="525" priority="325">
      <formula xml:space="preserve"> OR(AND(J41=0,J41&lt;&gt;"",K41&lt;&gt;"Z",K41&lt;&gt;""),AND(J41&gt;0,J41&lt;&gt;"",K41&lt;&gt;"W",K41&lt;&gt;""),AND(J41="", K41="W"))</formula>
    </cfRule>
  </conditionalFormatting>
  <conditionalFormatting sqref="K41 N41 Q41 T41 W41 Z41 AC41 AF41 AI41 AL41 AO41">
    <cfRule type="expression" dxfId="524" priority="324">
      <formula xml:space="preserve"> OR(AND(J41=0,J41&lt;&gt;"",K41&lt;&gt;"Z",K41&lt;&gt;""),AND(J41&gt;0,J41&lt;&gt;"",K41&lt;&gt;"W",K41&lt;&gt;""),AND(J41="", K41="W"))</formula>
    </cfRule>
  </conditionalFormatting>
  <conditionalFormatting sqref="L41 O41 R41 U41 X41 AA41 AD41 AG41 AJ41 AM41 AP41">
    <cfRule type="expression" dxfId="523" priority="323">
      <formula xml:space="preserve"> AND(OR(K41="X",K41="W"),L41="")</formula>
    </cfRule>
  </conditionalFormatting>
  <conditionalFormatting sqref="J41 M41 P41 S41 V41 Y41 AB41 AE41 AH41 AK41 AN41">
    <cfRule type="expression" dxfId="522" priority="326">
      <formula>OR(AND(K39="X",K40="X"),AND(K39="M",K40="M"))</formula>
    </cfRule>
    <cfRule type="expression" dxfId="521" priority="327">
      <formula>IF(OR(AND(J39="",K39=""),AND(J40="",K40=""),AND(K39="X",K40="X"),OR(K39="M",K40="M")),"",SUM(J39,J40)) &lt;&gt; J41</formula>
    </cfRule>
  </conditionalFormatting>
  <conditionalFormatting sqref="K41 N41 Q41 T41 W41 Z41 AC41 AF41 AI41 AL41 AO41">
    <cfRule type="expression" dxfId="520" priority="328">
      <formula>OR(AND(K39="X",K40="X"),AND(K39="M",K40="M"))</formula>
    </cfRule>
    <cfRule type="expression" dxfId="519" priority="329">
      <formula>IF(AND(OR(AND(K39="M",K40="M"),AND(K39="X",K40="X")),SUM(J39,J40)=0,ISNUMBER(J41)),"",IF(OR(K39="M",K40="M"),"M",IF(AND(K39=K40,OR(K39="X",K39="W",K39="Z")),UPPER(K39),""))) &lt;&gt; K41</formula>
    </cfRule>
  </conditionalFormatting>
  <conditionalFormatting sqref="J49 M49 P49 S49 V49 Y49 AB49 AE49 AH49 AK49 AN49">
    <cfRule type="expression" dxfId="518" priority="318">
      <formula xml:space="preserve"> OR(AND(J49=0,J49&lt;&gt;"",K49&lt;&gt;"Z",K49&lt;&gt;""),AND(J49&gt;0,J49&lt;&gt;"",K49&lt;&gt;"W",K49&lt;&gt;""),AND(J49="", K49="W"))</formula>
    </cfRule>
  </conditionalFormatting>
  <conditionalFormatting sqref="K49 N49 Q49 T49 W49 Z49 AC49 AF49 AI49 AL49 AO49">
    <cfRule type="expression" dxfId="517" priority="317">
      <formula xml:space="preserve"> OR(AND(J49=0,J49&lt;&gt;"",K49&lt;&gt;"Z",K49&lt;&gt;""),AND(J49&gt;0,J49&lt;&gt;"",K49&lt;&gt;"W",K49&lt;&gt;""),AND(J49="", K49="W"))</formula>
    </cfRule>
  </conditionalFormatting>
  <conditionalFormatting sqref="L49 O49 R49 U49 X49 AA49 AD49 AG49 AJ49 AM49 AP49">
    <cfRule type="expression" dxfId="516" priority="316">
      <formula xml:space="preserve"> AND(OR(K49="X",K49="W"),L49="")</formula>
    </cfRule>
  </conditionalFormatting>
  <conditionalFormatting sqref="J49 M49 P49 S49 V49 Y49 AB49 AE49 AH49 AK49 AN49">
    <cfRule type="expression" dxfId="515" priority="319">
      <formula>OR(AND(K47="X",K48="X"),AND(K47="M",K48="M"))</formula>
    </cfRule>
    <cfRule type="expression" dxfId="514" priority="320">
      <formula>IF(OR(AND(J47="",K47=""),AND(J48="",K48=""),AND(K47="X",K48="X"),OR(K47="M",K48="M")),"",SUM(J47,J48)) &lt;&gt; J49</formula>
    </cfRule>
  </conditionalFormatting>
  <conditionalFormatting sqref="K49 N49 Q49 T49 W49 Z49 AC49 AF49 AI49 AL49 AO49">
    <cfRule type="expression" dxfId="513" priority="321">
      <formula>OR(AND(K47="X",K48="X"),AND(K47="M",K48="M"))</formula>
    </cfRule>
    <cfRule type="expression" dxfId="512" priority="322">
      <formula>IF(AND(OR(AND(K47="M",K48="M"),AND(K47="X",K48="X")),SUM(J47,J48)=0,ISNUMBER(J49)),"",IF(OR(K47="M",K48="M"),"M",IF(AND(K47=K48,OR(K47="X",K47="W",K47="Z")),UPPER(K47),""))) &lt;&gt; K49</formula>
    </cfRule>
  </conditionalFormatting>
  <conditionalFormatting sqref="J54 M54 P54 S54 V54 Y54 AB54 AE54 AH54 AK54 AN54">
    <cfRule type="expression" dxfId="511" priority="311">
      <formula xml:space="preserve"> OR(AND(J54=0,J54&lt;&gt;"",K54&lt;&gt;"Z",K54&lt;&gt;""),AND(J54&gt;0,J54&lt;&gt;"",K54&lt;&gt;"W",K54&lt;&gt;""),AND(J54="", K54="W"))</formula>
    </cfRule>
  </conditionalFormatting>
  <conditionalFormatting sqref="K54 N54 Q54 T54 W54 Z54 AC54 AF54 AI54 AL54 AO54">
    <cfRule type="expression" dxfId="510" priority="310">
      <formula xml:space="preserve"> OR(AND(J54=0,J54&lt;&gt;"",K54&lt;&gt;"Z",K54&lt;&gt;""),AND(J54&gt;0,J54&lt;&gt;"",K54&lt;&gt;"W",K54&lt;&gt;""),AND(J54="", K54="W"))</formula>
    </cfRule>
  </conditionalFormatting>
  <conditionalFormatting sqref="L54 O54 R54 U54 X54 AA54 AD54 AG54 AJ54 AM54 AP54">
    <cfRule type="expression" dxfId="509" priority="309">
      <formula xml:space="preserve"> AND(OR(K54="X",K54="W"),L54="")</formula>
    </cfRule>
  </conditionalFormatting>
  <conditionalFormatting sqref="J54 M54 P54 S54 V54 Y54 AB54 AE54 AH54 AK54 AN54">
    <cfRule type="expression" dxfId="508" priority="312">
      <formula>OR(AND(K52="X",K53="X"),AND(K52="M",K53="M"))</formula>
    </cfRule>
    <cfRule type="expression" dxfId="507" priority="313">
      <formula>IF(OR(AND(J52="",K52=""),AND(J53="",K53=""),AND(K52="X",K53="X"),OR(K52="M",K53="M")),"",SUM(J52,J53)) &lt;&gt; J54</formula>
    </cfRule>
  </conditionalFormatting>
  <conditionalFormatting sqref="K54 N54 Q54 T54 W54 Z54 AC54 AF54 AI54 AL54 AO54">
    <cfRule type="expression" dxfId="506" priority="314">
      <formula>OR(AND(K52="X",K53="X"),AND(K52="M",K53="M"))</formula>
    </cfRule>
    <cfRule type="expression" dxfId="505" priority="315">
      <formula>IF(AND(OR(AND(K52="M",K53="M"),AND(K52="X",K53="X")),SUM(J52,J53)=0,ISNUMBER(J54)),"",IF(OR(K52="M",K53="M"),"M",IF(AND(K52=K53,OR(K52="X",K52="W",K52="Z")),UPPER(K52),""))) &lt;&gt; K54</formula>
    </cfRule>
  </conditionalFormatting>
  <conditionalFormatting sqref="J87 M87 P87 S87 V87 Y87 AB87 AE87 AH87 AK87 AN87">
    <cfRule type="expression" dxfId="504" priority="304">
      <formula xml:space="preserve"> OR(AND(J87=0,J87&lt;&gt;"",K87&lt;&gt;"Z",K87&lt;&gt;""),AND(J87&gt;0,J87&lt;&gt;"",K87&lt;&gt;"W",K87&lt;&gt;""),AND(J87="", K87="W"))</formula>
    </cfRule>
  </conditionalFormatting>
  <conditionalFormatting sqref="K87 N87 Q87 T87 W87 Z87 AC87 AF87 AI87 AL87 AO87">
    <cfRule type="expression" dxfId="503" priority="303">
      <formula xml:space="preserve"> OR(AND(J87=0,J87&lt;&gt;"",K87&lt;&gt;"Z",K87&lt;&gt;""),AND(J87&gt;0,J87&lt;&gt;"",K87&lt;&gt;"W",K87&lt;&gt;""),AND(J87="", K87="W"))</formula>
    </cfRule>
  </conditionalFormatting>
  <conditionalFormatting sqref="L87 O87 R87 U87 X87 AA87 AD87 AG87 AJ87 AM87 AP87">
    <cfRule type="expression" dxfId="502" priority="302">
      <formula xml:space="preserve"> AND(OR(K87="X",K87="W"),L87="")</formula>
    </cfRule>
  </conditionalFormatting>
  <conditionalFormatting sqref="J87 M87 P87 S87 V87 Y87 AB87 AE87 AH87 AK87 AN87">
    <cfRule type="expression" dxfId="501" priority="305">
      <formula>OR(AND(K85="X",K86="X"),AND(K85="M",K86="M"))</formula>
    </cfRule>
    <cfRule type="expression" dxfId="500" priority="306">
      <formula>IF(OR(AND(J85="",K85=""),AND(J86="",K86=""),AND(K85="X",K86="X"),OR(K85="M",K86="M")),"",SUM(J85,J86)) &lt;&gt; J87</formula>
    </cfRule>
  </conditionalFormatting>
  <conditionalFormatting sqref="K87 N87 Q87 T87 W87 Z87 AC87 AF87 AI87 AL87 AO87">
    <cfRule type="expression" dxfId="499" priority="307">
      <formula>OR(AND(K85="X",K86="X"),AND(K85="M",K86="M"))</formula>
    </cfRule>
    <cfRule type="expression" dxfId="498" priority="308">
      <formula>IF(AND(OR(AND(K85="M",K86="M"),AND(K85="X",K86="X")),SUM(J85,J86)=0,ISNUMBER(J87)),"",IF(OR(K85="M",K86="M"),"M",IF(AND(K85=K86,OR(K85="X",K85="W",K85="Z")),UPPER(K85),""))) &lt;&gt; K87</formula>
    </cfRule>
  </conditionalFormatting>
  <conditionalFormatting sqref="J97 M97 P97 S97 V97 Y97 AB97 AE97 AH97 AK97 AN97">
    <cfRule type="expression" dxfId="497" priority="297">
      <formula xml:space="preserve"> OR(AND(J97=0,J97&lt;&gt;"",K97&lt;&gt;"Z",K97&lt;&gt;""),AND(J97&gt;0,J97&lt;&gt;"",K97&lt;&gt;"W",K97&lt;&gt;""),AND(J97="", K97="W"))</formula>
    </cfRule>
  </conditionalFormatting>
  <conditionalFormatting sqref="K97 N97 Q97 T97 W97 Z97 AC97 AF97 AI97 AL97 AO97">
    <cfRule type="expression" dxfId="496" priority="296">
      <formula xml:space="preserve"> OR(AND(J97=0,J97&lt;&gt;"",K97&lt;&gt;"Z",K97&lt;&gt;""),AND(J97&gt;0,J97&lt;&gt;"",K97&lt;&gt;"W",K97&lt;&gt;""),AND(J97="", K97="W"))</formula>
    </cfRule>
  </conditionalFormatting>
  <conditionalFormatting sqref="L97 O97 R97 U97 X97 AA97 AD97 AG97 AJ97 AM97 AP97">
    <cfRule type="expression" dxfId="495" priority="295">
      <formula xml:space="preserve"> AND(OR(K97="X",K97="W"),L97="")</formula>
    </cfRule>
  </conditionalFormatting>
  <conditionalFormatting sqref="J97 M97 P97 S97 V97 Y97 AB97 AE97 AH97 AK97 AN97">
    <cfRule type="expression" dxfId="494" priority="298">
      <formula>OR(AND(K95="X",K96="X"),AND(K95="M",K96="M"))</formula>
    </cfRule>
    <cfRule type="expression" dxfId="493" priority="299">
      <formula>IF(OR(AND(J95="",K95=""),AND(J96="",K96=""),AND(K95="X",K96="X"),OR(K95="M",K96="M")),"",SUM(J95,J96)) &lt;&gt; J97</formula>
    </cfRule>
  </conditionalFormatting>
  <conditionalFormatting sqref="K97 N97 Q97 T97 W97 Z97 AC97 AF97 AI97 AL97 AO97">
    <cfRule type="expression" dxfId="492" priority="300">
      <formula>OR(AND(K95="X",K96="X"),AND(K95="M",K96="M"))</formula>
    </cfRule>
    <cfRule type="expression" dxfId="491" priority="301">
      <formula>IF(AND(OR(AND(K95="M",K96="M"),AND(K95="X",K96="X")),SUM(J95,J96)=0,ISNUMBER(J97)),"",IF(OR(K95="M",K96="M"),"M",IF(AND(K95=K96,OR(K95="X",K95="W",K95="Z")),UPPER(K95),""))) &lt;&gt; K97</formula>
    </cfRule>
  </conditionalFormatting>
  <conditionalFormatting sqref="Y16">
    <cfRule type="expression" dxfId="490" priority="290">
      <formula xml:space="preserve"> OR(AND(Y16=0,Y16&lt;&gt;"",Z16&lt;&gt;"Z",Z16&lt;&gt;""),AND(Y16&gt;0,Y16&lt;&gt;"",Z16&lt;&gt;"W",Z16&lt;&gt;""),AND(Y16="", Z16="W"))</formula>
    </cfRule>
  </conditionalFormatting>
  <conditionalFormatting sqref="Z16">
    <cfRule type="expression" dxfId="489" priority="289">
      <formula xml:space="preserve"> OR(AND(Y16=0,Y16&lt;&gt;"",Z16&lt;&gt;"Z",Z16&lt;&gt;""),AND(Y16&gt;0,Y16&lt;&gt;"",Z16&lt;&gt;"W",Z16&lt;&gt;""),AND(Y16="", Z16="W"))</formula>
    </cfRule>
  </conditionalFormatting>
  <conditionalFormatting sqref="AA16">
    <cfRule type="expression" dxfId="488" priority="288">
      <formula xml:space="preserve"> AND(OR(Z16="X",Z16="W"),AA16="")</formula>
    </cfRule>
  </conditionalFormatting>
  <conditionalFormatting sqref="Y16">
    <cfRule type="expression" dxfId="487" priority="291">
      <formula>OR(AND(T16="X",W16="X"),AND(T16="M",W16="M"))</formula>
    </cfRule>
  </conditionalFormatting>
  <conditionalFormatting sqref="Y16">
    <cfRule type="expression" dxfId="486" priority="292">
      <formula>IF(OR(EXACT(S16,T16),EXACT(V16,W16),AND(T16="X",W16="X"),OR(T16="M",W16="M")),"",SUM(S16,V16)) &lt;&gt; Y16</formula>
    </cfRule>
  </conditionalFormatting>
  <conditionalFormatting sqref="Z16">
    <cfRule type="expression" dxfId="485" priority="293">
      <formula>OR(AND(T16="X",W16="X"),AND(T16="M",W16="M"))</formula>
    </cfRule>
  </conditionalFormatting>
  <conditionalFormatting sqref="Z16">
    <cfRule type="expression" dxfId="484" priority="294">
      <formula>IF(AND(OR(AND(T16="M",W16="M"),AND(T16="X",W16="X")),SUM(S16,V16)=0,ISNUMBER(Y16)),"",IF(OR(T16="M",W16="M"),"M",IF(AND(T16=W16,OR(T16="X",T16="W",T16="Z")),UPPER(T16),""))) &lt;&gt; Z16</formula>
    </cfRule>
  </conditionalFormatting>
  <conditionalFormatting sqref="Y20 Y18">
    <cfRule type="expression" dxfId="483" priority="283">
      <formula xml:space="preserve"> OR(AND(Y18=0,Y18&lt;&gt;"",Z18&lt;&gt;"Z",Z18&lt;&gt;""),AND(Y18&gt;0,Y18&lt;&gt;"",Z18&lt;&gt;"W",Z18&lt;&gt;""),AND(Y18="", Z18="W"))</formula>
    </cfRule>
  </conditionalFormatting>
  <conditionalFormatting sqref="Z20 Z18">
    <cfRule type="expression" dxfId="482" priority="282">
      <formula xml:space="preserve"> OR(AND(Y18=0,Y18&lt;&gt;"",Z18&lt;&gt;"Z",Z18&lt;&gt;""),AND(Y18&gt;0,Y18&lt;&gt;"",Z18&lt;&gt;"W",Z18&lt;&gt;""),AND(Y18="", Z18="W"))</formula>
    </cfRule>
  </conditionalFormatting>
  <conditionalFormatting sqref="AA20 AA18">
    <cfRule type="expression" dxfId="481" priority="281">
      <formula xml:space="preserve"> AND(OR(Z18="X",Z18="W"),AA18="")</formula>
    </cfRule>
  </conditionalFormatting>
  <conditionalFormatting sqref="Y20 Y18">
    <cfRule type="expression" dxfId="480" priority="284">
      <formula>OR(AND(T18="X",W18="X"),AND(T18="M",W18="M"))</formula>
    </cfRule>
  </conditionalFormatting>
  <conditionalFormatting sqref="Y20 Y18">
    <cfRule type="expression" dxfId="479" priority="285">
      <formula>IF(OR(EXACT(S18,T18),EXACT(V18,W18),AND(T18="X",W18="X"),OR(T18="M",W18="M")),"",SUM(S18,V18)) &lt;&gt; Y18</formula>
    </cfRule>
  </conditionalFormatting>
  <conditionalFormatting sqref="Z20 Z18">
    <cfRule type="expression" dxfId="478" priority="286">
      <formula>OR(AND(T18="X",W18="X"),AND(T18="M",W18="M"))</formula>
    </cfRule>
  </conditionalFormatting>
  <conditionalFormatting sqref="Z20 Z18">
    <cfRule type="expression" dxfId="477" priority="287">
      <formula>IF(AND(OR(AND(T18="M",W18="M"),AND(T18="X",W18="X")),SUM(S18,V18)=0,ISNUMBER(Y18)),"",IF(OR(T18="M",W18="M"),"M",IF(AND(T18=W18,OR(T18="X",T18="W",T18="Z")),UPPER(T18),""))) &lt;&gt; Z18</formula>
    </cfRule>
  </conditionalFormatting>
  <conditionalFormatting sqref="Y21">
    <cfRule type="expression" dxfId="476" priority="276">
      <formula xml:space="preserve"> OR(AND(Y21=0,Y21&lt;&gt;"",Z21&lt;&gt;"Z",Z21&lt;&gt;""),AND(Y21&gt;0,Y21&lt;&gt;"",Z21&lt;&gt;"W",Z21&lt;&gt;""),AND(Y21="", Z21="W"))</formula>
    </cfRule>
  </conditionalFormatting>
  <conditionalFormatting sqref="Z21">
    <cfRule type="expression" dxfId="475" priority="275">
      <formula xml:space="preserve"> OR(AND(Y21=0,Y21&lt;&gt;"",Z21&lt;&gt;"Z",Z21&lt;&gt;""),AND(Y21&gt;0,Y21&lt;&gt;"",Z21&lt;&gt;"W",Z21&lt;&gt;""),AND(Y21="", Z21="W"))</formula>
    </cfRule>
  </conditionalFormatting>
  <conditionalFormatting sqref="AA21">
    <cfRule type="expression" dxfId="474" priority="274">
      <formula xml:space="preserve"> AND(OR(Z21="X",Z21="W"),AA21="")</formula>
    </cfRule>
  </conditionalFormatting>
  <conditionalFormatting sqref="Y21">
    <cfRule type="expression" dxfId="473" priority="277">
      <formula>OR(AND(T21="X",W21="X"),AND(T21="M",W21="M"))</formula>
    </cfRule>
  </conditionalFormatting>
  <conditionalFormatting sqref="Y21">
    <cfRule type="expression" dxfId="472" priority="278">
      <formula>IF(OR(EXACT(S21,T21),EXACT(V21,W21),AND(T21="X",W21="X"),OR(T21="M",W21="M")),"",SUM(S21,V21)) &lt;&gt; Y21</formula>
    </cfRule>
  </conditionalFormatting>
  <conditionalFormatting sqref="Z21">
    <cfRule type="expression" dxfId="471" priority="279">
      <formula>OR(AND(T21="X",W21="X"),AND(T21="M",W21="M"))</formula>
    </cfRule>
  </conditionalFormatting>
  <conditionalFormatting sqref="Z21">
    <cfRule type="expression" dxfId="470" priority="280">
      <formula>IF(AND(OR(AND(T21="M",W21="M"),AND(T21="X",W21="X")),SUM(S21,V21)=0,ISNUMBER(Y21)),"",IF(OR(T21="M",W21="M"),"M",IF(AND(T21=W21,OR(T21="X",T21="W",T21="Z")),UPPER(T21),""))) &lt;&gt; Z21</formula>
    </cfRule>
  </conditionalFormatting>
  <conditionalFormatting sqref="Y24">
    <cfRule type="expression" dxfId="469" priority="269">
      <formula xml:space="preserve"> OR(AND(Y24=0,Y24&lt;&gt;"",Z24&lt;&gt;"Z",Z24&lt;&gt;""),AND(Y24&gt;0,Y24&lt;&gt;"",Z24&lt;&gt;"W",Z24&lt;&gt;""),AND(Y24="", Z24="W"))</formula>
    </cfRule>
  </conditionalFormatting>
  <conditionalFormatting sqref="Z24">
    <cfRule type="expression" dxfId="468" priority="268">
      <formula xml:space="preserve"> OR(AND(Y24=0,Y24&lt;&gt;"",Z24&lt;&gt;"Z",Z24&lt;&gt;""),AND(Y24&gt;0,Y24&lt;&gt;"",Z24&lt;&gt;"W",Z24&lt;&gt;""),AND(Y24="", Z24="W"))</formula>
    </cfRule>
  </conditionalFormatting>
  <conditionalFormatting sqref="AA24">
    <cfRule type="expression" dxfId="467" priority="267">
      <formula xml:space="preserve"> AND(OR(Z24="X",Z24="W"),AA24="")</formula>
    </cfRule>
  </conditionalFormatting>
  <conditionalFormatting sqref="Y24">
    <cfRule type="expression" dxfId="466" priority="270">
      <formula>OR(AND(T24="X",W24="X"),AND(T24="M",W24="M"))</formula>
    </cfRule>
  </conditionalFormatting>
  <conditionalFormatting sqref="Y24">
    <cfRule type="expression" dxfId="465" priority="271">
      <formula>IF(OR(EXACT(S24,T24),EXACT(V24,W24),AND(T24="X",W24="X"),OR(T24="M",W24="M")),"",SUM(S24,V24)) &lt;&gt; Y24</formula>
    </cfRule>
  </conditionalFormatting>
  <conditionalFormatting sqref="Z24">
    <cfRule type="expression" dxfId="464" priority="272">
      <formula>OR(AND(T24="X",W24="X"),AND(T24="M",W24="M"))</formula>
    </cfRule>
  </conditionalFormatting>
  <conditionalFormatting sqref="Z24">
    <cfRule type="expression" dxfId="463" priority="273">
      <formula>IF(AND(OR(AND(T24="M",W24="M"),AND(T24="X",W24="X")),SUM(S24,V24)=0,ISNUMBER(Y24)),"",IF(OR(T24="M",W24="M"),"M",IF(AND(T24=W24,OR(T24="X",T24="W",T24="Z")),UPPER(T24),""))) &lt;&gt; Z24</formula>
    </cfRule>
  </conditionalFormatting>
  <conditionalFormatting sqref="Y25">
    <cfRule type="expression" dxfId="462" priority="262">
      <formula xml:space="preserve"> OR(AND(Y25=0,Y25&lt;&gt;"",Z25&lt;&gt;"Z",Z25&lt;&gt;""),AND(Y25&gt;0,Y25&lt;&gt;"",Z25&lt;&gt;"W",Z25&lt;&gt;""),AND(Y25="", Z25="W"))</formula>
    </cfRule>
  </conditionalFormatting>
  <conditionalFormatting sqref="Z25">
    <cfRule type="expression" dxfId="461" priority="261">
      <formula xml:space="preserve"> OR(AND(Y25=0,Y25&lt;&gt;"",Z25&lt;&gt;"Z",Z25&lt;&gt;""),AND(Y25&gt;0,Y25&lt;&gt;"",Z25&lt;&gt;"W",Z25&lt;&gt;""),AND(Y25="", Z25="W"))</formula>
    </cfRule>
  </conditionalFormatting>
  <conditionalFormatting sqref="AA25">
    <cfRule type="expression" dxfId="460" priority="260">
      <formula xml:space="preserve"> AND(OR(Z25="X",Z25="W"),AA25="")</formula>
    </cfRule>
  </conditionalFormatting>
  <conditionalFormatting sqref="Y25">
    <cfRule type="expression" dxfId="459" priority="263">
      <formula>OR(AND(T25="X",W25="X"),AND(T25="M",W25="M"))</formula>
    </cfRule>
  </conditionalFormatting>
  <conditionalFormatting sqref="Y25">
    <cfRule type="expression" dxfId="458" priority="264">
      <formula>IF(OR(EXACT(S25,T25),EXACT(V25,W25),AND(T25="X",W25="X"),OR(T25="M",W25="M")),"",SUM(S25,V25)) &lt;&gt; Y25</formula>
    </cfRule>
  </conditionalFormatting>
  <conditionalFormatting sqref="Z25">
    <cfRule type="expression" dxfId="457" priority="265">
      <formula>OR(AND(T25="X",W25="X"),AND(T25="M",W25="M"))</formula>
    </cfRule>
  </conditionalFormatting>
  <conditionalFormatting sqref="Z25">
    <cfRule type="expression" dxfId="456" priority="266">
      <formula>IF(AND(OR(AND(T25="M",W25="M"),AND(T25="X",W25="X")),SUM(S25,V25)=0,ISNUMBER(Y25)),"",IF(OR(T25="M",W25="M"),"M",IF(AND(T25=W25,OR(T25="X",T25="W",T25="Z")),UPPER(T25),""))) &lt;&gt; Z25</formula>
    </cfRule>
  </conditionalFormatting>
  <conditionalFormatting sqref="Y32:Y33">
    <cfRule type="expression" dxfId="455" priority="255">
      <formula xml:space="preserve"> OR(AND(Y32=0,Y32&lt;&gt;"",Z32&lt;&gt;"Z",Z32&lt;&gt;""),AND(Y32&gt;0,Y32&lt;&gt;"",Z32&lt;&gt;"W",Z32&lt;&gt;""),AND(Y32="", Z32="W"))</formula>
    </cfRule>
  </conditionalFormatting>
  <conditionalFormatting sqref="Z32:Z33">
    <cfRule type="expression" dxfId="454" priority="254">
      <formula xml:space="preserve"> OR(AND(Y32=0,Y32&lt;&gt;"",Z32&lt;&gt;"Z",Z32&lt;&gt;""),AND(Y32&gt;0,Y32&lt;&gt;"",Z32&lt;&gt;"W",Z32&lt;&gt;""),AND(Y32="", Z32="W"))</formula>
    </cfRule>
  </conditionalFormatting>
  <conditionalFormatting sqref="AA32:AA33">
    <cfRule type="expression" dxfId="453" priority="253">
      <formula xml:space="preserve"> AND(OR(Z32="X",Z32="W"),AA32="")</formula>
    </cfRule>
  </conditionalFormatting>
  <conditionalFormatting sqref="Y32:Y33">
    <cfRule type="expression" dxfId="452" priority="256">
      <formula>OR(AND(T32="X",W32="X"),AND(T32="M",W32="M"))</formula>
    </cfRule>
  </conditionalFormatting>
  <conditionalFormatting sqref="Y32:Y33">
    <cfRule type="expression" dxfId="451" priority="257">
      <formula>IF(OR(EXACT(S32,T32),EXACT(V32,W32),AND(T32="X",W32="X"),OR(T32="M",W32="M")),"",SUM(S32,V32)) &lt;&gt; Y32</formula>
    </cfRule>
  </conditionalFormatting>
  <conditionalFormatting sqref="Z32:Z33">
    <cfRule type="expression" dxfId="450" priority="258">
      <formula>OR(AND(T32="X",W32="X"),AND(T32="M",W32="M"))</formula>
    </cfRule>
  </conditionalFormatting>
  <conditionalFormatting sqref="Z32:Z33">
    <cfRule type="expression" dxfId="449" priority="259">
      <formula>IF(AND(OR(AND(T32="M",W32="M"),AND(T32="X",W32="X")),SUM(S32,V32)=0,ISNUMBER(Y32)),"",IF(OR(T32="M",W32="M"),"M",IF(AND(T32=W32,OR(T32="X",T32="W",T32="Z")),UPPER(T32),""))) &lt;&gt; Z32</formula>
    </cfRule>
  </conditionalFormatting>
  <conditionalFormatting sqref="Y35">
    <cfRule type="expression" dxfId="448" priority="248">
      <formula xml:space="preserve"> OR(AND(Y35=0,Y35&lt;&gt;"",Z35&lt;&gt;"Z",Z35&lt;&gt;""),AND(Y35&gt;0,Y35&lt;&gt;"",Z35&lt;&gt;"W",Z35&lt;&gt;""),AND(Y35="", Z35="W"))</formula>
    </cfRule>
  </conditionalFormatting>
  <conditionalFormatting sqref="Z35">
    <cfRule type="expression" dxfId="447" priority="247">
      <formula xml:space="preserve"> OR(AND(Y35=0,Y35&lt;&gt;"",Z35&lt;&gt;"Z",Z35&lt;&gt;""),AND(Y35&gt;0,Y35&lt;&gt;"",Z35&lt;&gt;"W",Z35&lt;&gt;""),AND(Y35="", Z35="W"))</formula>
    </cfRule>
  </conditionalFormatting>
  <conditionalFormatting sqref="AA35">
    <cfRule type="expression" dxfId="446" priority="246">
      <formula xml:space="preserve"> AND(OR(Z35="X",Z35="W"),AA35="")</formula>
    </cfRule>
  </conditionalFormatting>
  <conditionalFormatting sqref="Y35">
    <cfRule type="expression" dxfId="445" priority="249">
      <formula>OR(AND(T35="X",W35="X"),AND(T35="M",W35="M"))</formula>
    </cfRule>
  </conditionalFormatting>
  <conditionalFormatting sqref="Y35">
    <cfRule type="expression" dxfId="444" priority="250">
      <formula>IF(OR(EXACT(S35,T35),EXACT(V35,W35),AND(T35="X",W35="X"),OR(T35="M",W35="M")),"",SUM(S35,V35)) &lt;&gt; Y35</formula>
    </cfRule>
  </conditionalFormatting>
  <conditionalFormatting sqref="Z35">
    <cfRule type="expression" dxfId="443" priority="251">
      <formula>OR(AND(T35="X",W35="X"),AND(T35="M",W35="M"))</formula>
    </cfRule>
  </conditionalFormatting>
  <conditionalFormatting sqref="Z35">
    <cfRule type="expression" dxfId="442" priority="252">
      <formula>IF(AND(OR(AND(T35="M",W35="M"),AND(T35="X",W35="X")),SUM(S35,V35)=0,ISNUMBER(Y35)),"",IF(OR(T35="M",W35="M"),"M",IF(AND(T35=W35,OR(T35="X",T35="W",T35="Z")),UPPER(T35),""))) &lt;&gt; Z35</formula>
    </cfRule>
  </conditionalFormatting>
  <conditionalFormatting sqref="Y37">
    <cfRule type="expression" dxfId="441" priority="241">
      <formula xml:space="preserve"> OR(AND(Y37=0,Y37&lt;&gt;"",Z37&lt;&gt;"Z",Z37&lt;&gt;""),AND(Y37&gt;0,Y37&lt;&gt;"",Z37&lt;&gt;"W",Z37&lt;&gt;""),AND(Y37="", Z37="W"))</formula>
    </cfRule>
  </conditionalFormatting>
  <conditionalFormatting sqref="Z37">
    <cfRule type="expression" dxfId="440" priority="240">
      <formula xml:space="preserve"> OR(AND(Y37=0,Y37&lt;&gt;"",Z37&lt;&gt;"Z",Z37&lt;&gt;""),AND(Y37&gt;0,Y37&lt;&gt;"",Z37&lt;&gt;"W",Z37&lt;&gt;""),AND(Y37="", Z37="W"))</formula>
    </cfRule>
  </conditionalFormatting>
  <conditionalFormatting sqref="AA37">
    <cfRule type="expression" dxfId="439" priority="239">
      <formula xml:space="preserve"> AND(OR(Z37="X",Z37="W"),AA37="")</formula>
    </cfRule>
  </conditionalFormatting>
  <conditionalFormatting sqref="Y37">
    <cfRule type="expression" dxfId="438" priority="242">
      <formula>OR(AND(T37="X",W37="X"),AND(T37="M",W37="M"))</formula>
    </cfRule>
  </conditionalFormatting>
  <conditionalFormatting sqref="Y37">
    <cfRule type="expression" dxfId="437" priority="243">
      <formula>IF(OR(EXACT(S37,T37),EXACT(V37,W37),AND(T37="X",W37="X"),OR(T37="M",W37="M")),"",SUM(S37,V37)) &lt;&gt; Y37</formula>
    </cfRule>
  </conditionalFormatting>
  <conditionalFormatting sqref="Z37">
    <cfRule type="expression" dxfId="436" priority="244">
      <formula>OR(AND(T37="X",W37="X"),AND(T37="M",W37="M"))</formula>
    </cfRule>
  </conditionalFormatting>
  <conditionalFormatting sqref="Z37">
    <cfRule type="expression" dxfId="435" priority="245">
      <formula>IF(AND(OR(AND(T37="M",W37="M"),AND(T37="X",W37="X")),SUM(S37,V37)=0,ISNUMBER(Y37)),"",IF(OR(T37="M",W37="M"),"M",IF(AND(T37=W37,OR(T37="X",T37="W",T37="Z")),UPPER(T37),""))) &lt;&gt; Z37</formula>
    </cfRule>
  </conditionalFormatting>
  <conditionalFormatting sqref="Y39">
    <cfRule type="expression" dxfId="434" priority="234">
      <formula xml:space="preserve"> OR(AND(Y39=0,Y39&lt;&gt;"",Z39&lt;&gt;"Z",Z39&lt;&gt;""),AND(Y39&gt;0,Y39&lt;&gt;"",Z39&lt;&gt;"W",Z39&lt;&gt;""),AND(Y39="", Z39="W"))</formula>
    </cfRule>
  </conditionalFormatting>
  <conditionalFormatting sqref="Z39">
    <cfRule type="expression" dxfId="433" priority="233">
      <formula xml:space="preserve"> OR(AND(Y39=0,Y39&lt;&gt;"",Z39&lt;&gt;"Z",Z39&lt;&gt;""),AND(Y39&gt;0,Y39&lt;&gt;"",Z39&lt;&gt;"W",Z39&lt;&gt;""),AND(Y39="", Z39="W"))</formula>
    </cfRule>
  </conditionalFormatting>
  <conditionalFormatting sqref="AA39">
    <cfRule type="expression" dxfId="432" priority="232">
      <formula xml:space="preserve"> AND(OR(Z39="X",Z39="W"),AA39="")</formula>
    </cfRule>
  </conditionalFormatting>
  <conditionalFormatting sqref="Y39">
    <cfRule type="expression" dxfId="431" priority="235">
      <formula>OR(AND(T39="X",W39="X"),AND(T39="M",W39="M"))</formula>
    </cfRule>
  </conditionalFormatting>
  <conditionalFormatting sqref="Y39">
    <cfRule type="expression" dxfId="430" priority="236">
      <formula>IF(OR(EXACT(S39,T39),EXACT(V39,W39),AND(T39="X",W39="X"),OR(T39="M",W39="M")),"",SUM(S39,V39)) &lt;&gt; Y39</formula>
    </cfRule>
  </conditionalFormatting>
  <conditionalFormatting sqref="Z39">
    <cfRule type="expression" dxfId="429" priority="237">
      <formula>OR(AND(T39="X",W39="X"),AND(T39="M",W39="M"))</formula>
    </cfRule>
  </conditionalFormatting>
  <conditionalFormatting sqref="Z39">
    <cfRule type="expression" dxfId="428" priority="238">
      <formula>IF(AND(OR(AND(T39="M",W39="M"),AND(T39="X",W39="X")),SUM(S39,V39)=0,ISNUMBER(Y39)),"",IF(OR(T39="M",W39="M"),"M",IF(AND(T39=W39,OR(T39="X",T39="W",T39="Z")),UPPER(T39),""))) &lt;&gt; Z39</formula>
    </cfRule>
  </conditionalFormatting>
  <conditionalFormatting sqref="Y40">
    <cfRule type="expression" dxfId="427" priority="227">
      <formula xml:space="preserve"> OR(AND(Y40=0,Y40&lt;&gt;"",Z40&lt;&gt;"Z",Z40&lt;&gt;""),AND(Y40&gt;0,Y40&lt;&gt;"",Z40&lt;&gt;"W",Z40&lt;&gt;""),AND(Y40="", Z40="W"))</formula>
    </cfRule>
  </conditionalFormatting>
  <conditionalFormatting sqref="Z40">
    <cfRule type="expression" dxfId="426" priority="226">
      <formula xml:space="preserve"> OR(AND(Y40=0,Y40&lt;&gt;"",Z40&lt;&gt;"Z",Z40&lt;&gt;""),AND(Y40&gt;0,Y40&lt;&gt;"",Z40&lt;&gt;"W",Z40&lt;&gt;""),AND(Y40="", Z40="W"))</formula>
    </cfRule>
  </conditionalFormatting>
  <conditionalFormatting sqref="AA40">
    <cfRule type="expression" dxfId="425" priority="225">
      <formula xml:space="preserve"> AND(OR(Z40="X",Z40="W"),AA40="")</formula>
    </cfRule>
  </conditionalFormatting>
  <conditionalFormatting sqref="Y40">
    <cfRule type="expression" dxfId="424" priority="228">
      <formula>OR(AND(T40="X",W40="X"),AND(T40="M",W40="M"))</formula>
    </cfRule>
  </conditionalFormatting>
  <conditionalFormatting sqref="Y40">
    <cfRule type="expression" dxfId="423" priority="229">
      <formula>IF(OR(EXACT(S40,T40),EXACT(V40,W40),AND(T40="X",W40="X"),OR(T40="M",W40="M")),"",SUM(S40,V40)) &lt;&gt; Y40</formula>
    </cfRule>
  </conditionalFormatting>
  <conditionalFormatting sqref="Z40">
    <cfRule type="expression" dxfId="422" priority="230">
      <formula>OR(AND(T40="X",W40="X"),AND(T40="M",W40="M"))</formula>
    </cfRule>
  </conditionalFormatting>
  <conditionalFormatting sqref="Z40">
    <cfRule type="expression" dxfId="421" priority="231">
      <formula>IF(AND(OR(AND(T40="M",W40="M"),AND(T40="X",W40="X")),SUM(S40,V40)=0,ISNUMBER(Y40)),"",IF(OR(T40="M",W40="M"),"M",IF(AND(T40=W40,OR(T40="X",T40="W",T40="Z")),UPPER(T40),""))) &lt;&gt; Z40</formula>
    </cfRule>
  </conditionalFormatting>
  <conditionalFormatting sqref="Y47">
    <cfRule type="expression" dxfId="420" priority="220">
      <formula xml:space="preserve"> OR(AND(Y47=0,Y47&lt;&gt;"",Z47&lt;&gt;"Z",Z47&lt;&gt;""),AND(Y47&gt;0,Y47&lt;&gt;"",Z47&lt;&gt;"W",Z47&lt;&gt;""),AND(Y47="", Z47="W"))</formula>
    </cfRule>
  </conditionalFormatting>
  <conditionalFormatting sqref="Z47">
    <cfRule type="expression" dxfId="419" priority="219">
      <formula xml:space="preserve"> OR(AND(Y47=0,Y47&lt;&gt;"",Z47&lt;&gt;"Z",Z47&lt;&gt;""),AND(Y47&gt;0,Y47&lt;&gt;"",Z47&lt;&gt;"W",Z47&lt;&gt;""),AND(Y47="", Z47="W"))</formula>
    </cfRule>
  </conditionalFormatting>
  <conditionalFormatting sqref="AA47">
    <cfRule type="expression" dxfId="418" priority="218">
      <formula xml:space="preserve"> AND(OR(Z47="X",Z47="W"),AA47="")</formula>
    </cfRule>
  </conditionalFormatting>
  <conditionalFormatting sqref="Y47">
    <cfRule type="expression" dxfId="417" priority="221">
      <formula>OR(AND(T47="X",W47="X"),AND(T47="M",W47="M"))</formula>
    </cfRule>
  </conditionalFormatting>
  <conditionalFormatting sqref="Y47">
    <cfRule type="expression" dxfId="416" priority="222">
      <formula>IF(OR(EXACT(S47,T47),EXACT(V47,W47),AND(T47="X",W47="X"),OR(T47="M",W47="M")),"",SUM(S47,V47)) &lt;&gt; Y47</formula>
    </cfRule>
  </conditionalFormatting>
  <conditionalFormatting sqref="Z47">
    <cfRule type="expression" dxfId="415" priority="223">
      <formula>OR(AND(T47="X",W47="X"),AND(T47="M",W47="M"))</formula>
    </cfRule>
  </conditionalFormatting>
  <conditionalFormatting sqref="Z47">
    <cfRule type="expression" dxfId="414" priority="224">
      <formula>IF(AND(OR(AND(T47="M",W47="M"),AND(T47="X",W47="X")),SUM(S47,V47)=0,ISNUMBER(Y47)),"",IF(OR(T47="M",W47="M"),"M",IF(AND(T47=W47,OR(T47="X",T47="W",T47="Z")),UPPER(T47),""))) &lt;&gt; Z47</formula>
    </cfRule>
  </conditionalFormatting>
  <conditionalFormatting sqref="Y48">
    <cfRule type="expression" dxfId="413" priority="213">
      <formula xml:space="preserve"> OR(AND(Y48=0,Y48&lt;&gt;"",Z48&lt;&gt;"Z",Z48&lt;&gt;""),AND(Y48&gt;0,Y48&lt;&gt;"",Z48&lt;&gt;"W",Z48&lt;&gt;""),AND(Y48="", Z48="W"))</formula>
    </cfRule>
  </conditionalFormatting>
  <conditionalFormatting sqref="Z48">
    <cfRule type="expression" dxfId="412" priority="212">
      <formula xml:space="preserve"> OR(AND(Y48=0,Y48&lt;&gt;"",Z48&lt;&gt;"Z",Z48&lt;&gt;""),AND(Y48&gt;0,Y48&lt;&gt;"",Z48&lt;&gt;"W",Z48&lt;&gt;""),AND(Y48="", Z48="W"))</formula>
    </cfRule>
  </conditionalFormatting>
  <conditionalFormatting sqref="AA48">
    <cfRule type="expression" dxfId="411" priority="211">
      <formula xml:space="preserve"> AND(OR(Z48="X",Z48="W"),AA48="")</formula>
    </cfRule>
  </conditionalFormatting>
  <conditionalFormatting sqref="Y48">
    <cfRule type="expression" dxfId="410" priority="214">
      <formula>OR(AND(T48="X",W48="X"),AND(T48="M",W48="M"))</formula>
    </cfRule>
  </conditionalFormatting>
  <conditionalFormatting sqref="Y48">
    <cfRule type="expression" dxfId="409" priority="215">
      <formula>IF(OR(EXACT(S48,T48),EXACT(V48,W48),AND(T48="X",W48="X"),OR(T48="M",W48="M")),"",SUM(S48,V48)) &lt;&gt; Y48</formula>
    </cfRule>
  </conditionalFormatting>
  <conditionalFormatting sqref="Z48">
    <cfRule type="expression" dxfId="408" priority="216">
      <formula>OR(AND(T48="X",W48="X"),AND(T48="M",W48="M"))</formula>
    </cfRule>
  </conditionalFormatting>
  <conditionalFormatting sqref="Z48">
    <cfRule type="expression" dxfId="407" priority="217">
      <formula>IF(AND(OR(AND(T48="M",W48="M"),AND(T48="X",W48="X")),SUM(S48,V48)=0,ISNUMBER(Y48)),"",IF(OR(T48="M",W48="M"),"M",IF(AND(T48=W48,OR(T48="X",T48="W",T48="Z")),UPPER(T48),""))) &lt;&gt; Z48</formula>
    </cfRule>
  </conditionalFormatting>
  <conditionalFormatting sqref="Y50">
    <cfRule type="expression" dxfId="406" priority="206">
      <formula xml:space="preserve"> OR(AND(Y50=0,Y50&lt;&gt;"",Z50&lt;&gt;"Z",Z50&lt;&gt;""),AND(Y50&gt;0,Y50&lt;&gt;"",Z50&lt;&gt;"W",Z50&lt;&gt;""),AND(Y50="", Z50="W"))</formula>
    </cfRule>
  </conditionalFormatting>
  <conditionalFormatting sqref="Z50">
    <cfRule type="expression" dxfId="405" priority="205">
      <formula xml:space="preserve"> OR(AND(Y50=0,Y50&lt;&gt;"",Z50&lt;&gt;"Z",Z50&lt;&gt;""),AND(Y50&gt;0,Y50&lt;&gt;"",Z50&lt;&gt;"W",Z50&lt;&gt;""),AND(Y50="", Z50="W"))</formula>
    </cfRule>
  </conditionalFormatting>
  <conditionalFormatting sqref="AA50">
    <cfRule type="expression" dxfId="404" priority="204">
      <formula xml:space="preserve"> AND(OR(Z50="X",Z50="W"),AA50="")</formula>
    </cfRule>
  </conditionalFormatting>
  <conditionalFormatting sqref="Y50">
    <cfRule type="expression" dxfId="403" priority="207">
      <formula>OR(AND(T50="X",W50="X"),AND(T50="M",W50="M"))</formula>
    </cfRule>
  </conditionalFormatting>
  <conditionalFormatting sqref="Y50">
    <cfRule type="expression" dxfId="402" priority="208">
      <formula>IF(OR(EXACT(S50,T50),EXACT(V50,W50),AND(T50="X",W50="X"),OR(T50="M",W50="M")),"",SUM(S50,V50)) &lt;&gt; Y50</formula>
    </cfRule>
  </conditionalFormatting>
  <conditionalFormatting sqref="Z50">
    <cfRule type="expression" dxfId="401" priority="209">
      <formula>OR(AND(T50="X",W50="X"),AND(T50="M",W50="M"))</formula>
    </cfRule>
  </conditionalFormatting>
  <conditionalFormatting sqref="Z50">
    <cfRule type="expression" dxfId="400" priority="210">
      <formula>IF(AND(OR(AND(T50="M",W50="M"),AND(T50="X",W50="X")),SUM(S50,V50)=0,ISNUMBER(Y50)),"",IF(OR(T50="M",W50="M"),"M",IF(AND(T50=W50,OR(T50="X",T50="W",T50="Z")),UPPER(T50),""))) &lt;&gt; Z50</formula>
    </cfRule>
  </conditionalFormatting>
  <conditionalFormatting sqref="Y52">
    <cfRule type="expression" dxfId="399" priority="199">
      <formula xml:space="preserve"> OR(AND(Y52=0,Y52&lt;&gt;"",Z52&lt;&gt;"Z",Z52&lt;&gt;""),AND(Y52&gt;0,Y52&lt;&gt;"",Z52&lt;&gt;"W",Z52&lt;&gt;""),AND(Y52="", Z52="W"))</formula>
    </cfRule>
  </conditionalFormatting>
  <conditionalFormatting sqref="Z52">
    <cfRule type="expression" dxfId="398" priority="198">
      <formula xml:space="preserve"> OR(AND(Y52=0,Y52&lt;&gt;"",Z52&lt;&gt;"Z",Z52&lt;&gt;""),AND(Y52&gt;0,Y52&lt;&gt;"",Z52&lt;&gt;"W",Z52&lt;&gt;""),AND(Y52="", Z52="W"))</formula>
    </cfRule>
  </conditionalFormatting>
  <conditionalFormatting sqref="AA52">
    <cfRule type="expression" dxfId="397" priority="197">
      <formula xml:space="preserve"> AND(OR(Z52="X",Z52="W"),AA52="")</formula>
    </cfRule>
  </conditionalFormatting>
  <conditionalFormatting sqref="Y52">
    <cfRule type="expression" dxfId="396" priority="200">
      <formula>OR(AND(T52="X",W52="X"),AND(T52="M",W52="M"))</formula>
    </cfRule>
  </conditionalFormatting>
  <conditionalFormatting sqref="Y52">
    <cfRule type="expression" dxfId="395" priority="201">
      <formula>IF(OR(EXACT(S52,T52),EXACT(V52,W52),AND(T52="X",W52="X"),OR(T52="M",W52="M")),"",SUM(S52,V52)) &lt;&gt; Y52</formula>
    </cfRule>
  </conditionalFormatting>
  <conditionalFormatting sqref="Z52">
    <cfRule type="expression" dxfId="394" priority="202">
      <formula>OR(AND(T52="X",W52="X"),AND(T52="M",W52="M"))</formula>
    </cfRule>
  </conditionalFormatting>
  <conditionalFormatting sqref="Z52">
    <cfRule type="expression" dxfId="393" priority="203">
      <formula>IF(AND(OR(AND(T52="M",W52="M"),AND(T52="X",W52="X")),SUM(S52,V52)=0,ISNUMBER(Y52)),"",IF(OR(T52="M",W52="M"),"M",IF(AND(T52=W52,OR(T52="X",T52="W",T52="Z")),UPPER(T52),""))) &lt;&gt; Z52</formula>
    </cfRule>
  </conditionalFormatting>
  <conditionalFormatting sqref="Y53">
    <cfRule type="expression" dxfId="392" priority="192">
      <formula xml:space="preserve"> OR(AND(Y53=0,Y53&lt;&gt;"",Z53&lt;&gt;"Z",Z53&lt;&gt;""),AND(Y53&gt;0,Y53&lt;&gt;"",Z53&lt;&gt;"W",Z53&lt;&gt;""),AND(Y53="", Z53="W"))</formula>
    </cfRule>
  </conditionalFormatting>
  <conditionalFormatting sqref="Z53">
    <cfRule type="expression" dxfId="391" priority="191">
      <formula xml:space="preserve"> OR(AND(Y53=0,Y53&lt;&gt;"",Z53&lt;&gt;"Z",Z53&lt;&gt;""),AND(Y53&gt;0,Y53&lt;&gt;"",Z53&lt;&gt;"W",Z53&lt;&gt;""),AND(Y53="", Z53="W"))</formula>
    </cfRule>
  </conditionalFormatting>
  <conditionalFormatting sqref="AA53">
    <cfRule type="expression" dxfId="390" priority="190">
      <formula xml:space="preserve"> AND(OR(Z53="X",Z53="W"),AA53="")</formula>
    </cfRule>
  </conditionalFormatting>
  <conditionalFormatting sqref="Y53">
    <cfRule type="expression" dxfId="389" priority="193">
      <formula>OR(AND(T53="X",W53="X"),AND(T53="M",W53="M"))</formula>
    </cfRule>
  </conditionalFormatting>
  <conditionalFormatting sqref="Y53">
    <cfRule type="expression" dxfId="388" priority="194">
      <formula>IF(OR(EXACT(S53,T53),EXACT(V53,W53),AND(T53="X",W53="X"),OR(T53="M",W53="M")),"",SUM(S53,V53)) &lt;&gt; Y53</formula>
    </cfRule>
  </conditionalFormatting>
  <conditionalFormatting sqref="Z53">
    <cfRule type="expression" dxfId="387" priority="195">
      <formula>OR(AND(T53="X",W53="X"),AND(T53="M",W53="M"))</formula>
    </cfRule>
  </conditionalFormatting>
  <conditionalFormatting sqref="Z53">
    <cfRule type="expression" dxfId="386" priority="196">
      <formula>IF(AND(OR(AND(T53="M",W53="M"),AND(T53="X",W53="X")),SUM(S53,V53)=0,ISNUMBER(Y53)),"",IF(OR(T53="M",W53="M"),"M",IF(AND(T53=W53,OR(T53="X",T53="W",T53="Z")),UPPER(T53),""))) &lt;&gt; Z53</formula>
    </cfRule>
  </conditionalFormatting>
  <conditionalFormatting sqref="Y72">
    <cfRule type="expression" dxfId="385" priority="185">
      <formula xml:space="preserve"> OR(AND(Y72=0,Y72&lt;&gt;"",Z72&lt;&gt;"Z",Z72&lt;&gt;""),AND(Y72&gt;0,Y72&lt;&gt;"",Z72&lt;&gt;"W",Z72&lt;&gt;""),AND(Y72="", Z72="W"))</formula>
    </cfRule>
  </conditionalFormatting>
  <conditionalFormatting sqref="Z72">
    <cfRule type="expression" dxfId="384" priority="184">
      <formula xml:space="preserve"> OR(AND(Y72=0,Y72&lt;&gt;"",Z72&lt;&gt;"Z",Z72&lt;&gt;""),AND(Y72&gt;0,Y72&lt;&gt;"",Z72&lt;&gt;"W",Z72&lt;&gt;""),AND(Y72="", Z72="W"))</formula>
    </cfRule>
  </conditionalFormatting>
  <conditionalFormatting sqref="AA72">
    <cfRule type="expression" dxfId="383" priority="183">
      <formula xml:space="preserve"> AND(OR(Z72="X",Z72="W"),AA72="")</formula>
    </cfRule>
  </conditionalFormatting>
  <conditionalFormatting sqref="Y72">
    <cfRule type="expression" dxfId="382" priority="186">
      <formula>OR(AND(T72="X",W72="X"),AND(T72="M",W72="M"))</formula>
    </cfRule>
  </conditionalFormatting>
  <conditionalFormatting sqref="Y72">
    <cfRule type="expression" dxfId="381" priority="187">
      <formula>IF(OR(EXACT(S72,T72),EXACT(V72,W72),AND(T72="X",W72="X"),OR(T72="M",W72="M")),"",SUM(S72,V72)) &lt;&gt; Y72</formula>
    </cfRule>
  </conditionalFormatting>
  <conditionalFormatting sqref="Z72">
    <cfRule type="expression" dxfId="380" priority="188">
      <formula>OR(AND(T72="X",W72="X"),AND(T72="M",W72="M"))</formula>
    </cfRule>
  </conditionalFormatting>
  <conditionalFormatting sqref="Z72">
    <cfRule type="expression" dxfId="379" priority="189">
      <formula>IF(AND(OR(AND(T72="M",W72="M"),AND(T72="X",W72="X")),SUM(S72,V72)=0,ISNUMBER(Y72)),"",IF(OR(T72="M",W72="M"),"M",IF(AND(T72=W72,OR(T72="X",T72="W",T72="Z")),UPPER(T72),""))) &lt;&gt; Z72</formula>
    </cfRule>
  </conditionalFormatting>
  <conditionalFormatting sqref="Y76">
    <cfRule type="expression" dxfId="378" priority="178">
      <formula xml:space="preserve"> OR(AND(Y76=0,Y76&lt;&gt;"",Z76&lt;&gt;"Z",Z76&lt;&gt;""),AND(Y76&gt;0,Y76&lt;&gt;"",Z76&lt;&gt;"W",Z76&lt;&gt;""),AND(Y76="", Z76="W"))</formula>
    </cfRule>
  </conditionalFormatting>
  <conditionalFormatting sqref="Z76">
    <cfRule type="expression" dxfId="377" priority="177">
      <formula xml:space="preserve"> OR(AND(Y76=0,Y76&lt;&gt;"",Z76&lt;&gt;"Z",Z76&lt;&gt;""),AND(Y76&gt;0,Y76&lt;&gt;"",Z76&lt;&gt;"W",Z76&lt;&gt;""),AND(Y76="", Z76="W"))</formula>
    </cfRule>
  </conditionalFormatting>
  <conditionalFormatting sqref="AA76">
    <cfRule type="expression" dxfId="376" priority="176">
      <formula xml:space="preserve"> AND(OR(Z76="X",Z76="W"),AA76="")</formula>
    </cfRule>
  </conditionalFormatting>
  <conditionalFormatting sqref="Y76">
    <cfRule type="expression" dxfId="375" priority="179">
      <formula>OR(AND(T76="X",W76="X"),AND(T76="M",W76="M"))</formula>
    </cfRule>
  </conditionalFormatting>
  <conditionalFormatting sqref="Y76">
    <cfRule type="expression" dxfId="374" priority="180">
      <formula>IF(OR(EXACT(S76,T76),EXACT(V76,W76),AND(T76="X",W76="X"),OR(T76="M",W76="M")),"",SUM(S76,V76)) &lt;&gt; Y76</formula>
    </cfRule>
  </conditionalFormatting>
  <conditionalFormatting sqref="Z76">
    <cfRule type="expression" dxfId="373" priority="181">
      <formula>OR(AND(T76="X",W76="X"),AND(T76="M",W76="M"))</formula>
    </cfRule>
  </conditionalFormatting>
  <conditionalFormatting sqref="Z76">
    <cfRule type="expression" dxfId="372" priority="182">
      <formula>IF(AND(OR(AND(T76="M",W76="M"),AND(T76="X",W76="X")),SUM(S76,V76)=0,ISNUMBER(Y76)),"",IF(OR(T76="M",W76="M"),"M",IF(AND(T76=W76,OR(T76="X",T76="W",T76="Z")),UPPER(T76),""))) &lt;&gt; Z76</formula>
    </cfRule>
  </conditionalFormatting>
  <conditionalFormatting sqref="Y78">
    <cfRule type="expression" dxfId="371" priority="171">
      <formula xml:space="preserve"> OR(AND(Y78=0,Y78&lt;&gt;"",Z78&lt;&gt;"Z",Z78&lt;&gt;""),AND(Y78&gt;0,Y78&lt;&gt;"",Z78&lt;&gt;"W",Z78&lt;&gt;""),AND(Y78="", Z78="W"))</formula>
    </cfRule>
  </conditionalFormatting>
  <conditionalFormatting sqref="Z78">
    <cfRule type="expression" dxfId="370" priority="170">
      <formula xml:space="preserve"> OR(AND(Y78=0,Y78&lt;&gt;"",Z78&lt;&gt;"Z",Z78&lt;&gt;""),AND(Y78&gt;0,Y78&lt;&gt;"",Z78&lt;&gt;"W",Z78&lt;&gt;""),AND(Y78="", Z78="W"))</formula>
    </cfRule>
  </conditionalFormatting>
  <conditionalFormatting sqref="AA78">
    <cfRule type="expression" dxfId="369" priority="169">
      <formula xml:space="preserve"> AND(OR(Z78="X",Z78="W"),AA78="")</formula>
    </cfRule>
  </conditionalFormatting>
  <conditionalFormatting sqref="Y78">
    <cfRule type="expression" dxfId="368" priority="172">
      <formula>OR(AND(T78="X",W78="X"),AND(T78="M",W78="M"))</formula>
    </cfRule>
  </conditionalFormatting>
  <conditionalFormatting sqref="Y78">
    <cfRule type="expression" dxfId="367" priority="173">
      <formula>IF(OR(EXACT(S78,T78),EXACT(V78,W78),AND(T78="X",W78="X"),OR(T78="M",W78="M")),"",SUM(S78,V78)) &lt;&gt; Y78</formula>
    </cfRule>
  </conditionalFormatting>
  <conditionalFormatting sqref="Z78">
    <cfRule type="expression" dxfId="366" priority="174">
      <formula>OR(AND(T78="X",W78="X"),AND(T78="M",W78="M"))</formula>
    </cfRule>
  </conditionalFormatting>
  <conditionalFormatting sqref="Z78">
    <cfRule type="expression" dxfId="365" priority="175">
      <formula>IF(AND(OR(AND(T78="M",W78="M"),AND(T78="X",W78="X")),SUM(S78,V78)=0,ISNUMBER(Y78)),"",IF(OR(T78="M",W78="M"),"M",IF(AND(T78=W78,OR(T78="X",T78="W",T78="Z")),UPPER(T78),""))) &lt;&gt; Z78</formula>
    </cfRule>
  </conditionalFormatting>
  <conditionalFormatting sqref="Y85">
    <cfRule type="expression" dxfId="364" priority="164">
      <formula xml:space="preserve"> OR(AND(Y85=0,Y85&lt;&gt;"",Z85&lt;&gt;"Z",Z85&lt;&gt;""),AND(Y85&gt;0,Y85&lt;&gt;"",Z85&lt;&gt;"W",Z85&lt;&gt;""),AND(Y85="", Z85="W"))</formula>
    </cfRule>
  </conditionalFormatting>
  <conditionalFormatting sqref="Z85">
    <cfRule type="expression" dxfId="363" priority="163">
      <formula xml:space="preserve"> OR(AND(Y85=0,Y85&lt;&gt;"",Z85&lt;&gt;"Z",Z85&lt;&gt;""),AND(Y85&gt;0,Y85&lt;&gt;"",Z85&lt;&gt;"W",Z85&lt;&gt;""),AND(Y85="", Z85="W"))</formula>
    </cfRule>
  </conditionalFormatting>
  <conditionalFormatting sqref="AA85">
    <cfRule type="expression" dxfId="362" priority="162">
      <formula xml:space="preserve"> AND(OR(Z85="X",Z85="W"),AA85="")</formula>
    </cfRule>
  </conditionalFormatting>
  <conditionalFormatting sqref="Y85">
    <cfRule type="expression" dxfId="361" priority="165">
      <formula>OR(AND(T85="X",W85="X"),AND(T85="M",W85="M"))</formula>
    </cfRule>
  </conditionalFormatting>
  <conditionalFormatting sqref="Y85">
    <cfRule type="expression" dxfId="360" priority="166">
      <formula>IF(OR(EXACT(S85,T85),EXACT(V85,W85),AND(T85="X",W85="X"),OR(T85="M",W85="M")),"",SUM(S85,V85)) &lt;&gt; Y85</formula>
    </cfRule>
  </conditionalFormatting>
  <conditionalFormatting sqref="Z85">
    <cfRule type="expression" dxfId="359" priority="167">
      <formula>OR(AND(T85="X",W85="X"),AND(T85="M",W85="M"))</formula>
    </cfRule>
  </conditionalFormatting>
  <conditionalFormatting sqref="Z85">
    <cfRule type="expression" dxfId="358" priority="168">
      <formula>IF(AND(OR(AND(T85="M",W85="M"),AND(T85="X",W85="X")),SUM(S85,V85)=0,ISNUMBER(Y85)),"",IF(OR(T85="M",W85="M"),"M",IF(AND(T85=W85,OR(T85="X",T85="W",T85="Z")),UPPER(T85),""))) &lt;&gt; Z85</formula>
    </cfRule>
  </conditionalFormatting>
  <conditionalFormatting sqref="Y86">
    <cfRule type="expression" dxfId="357" priority="157">
      <formula xml:space="preserve"> OR(AND(Y86=0,Y86&lt;&gt;"",Z86&lt;&gt;"Z",Z86&lt;&gt;""),AND(Y86&gt;0,Y86&lt;&gt;"",Z86&lt;&gt;"W",Z86&lt;&gt;""),AND(Y86="", Z86="W"))</formula>
    </cfRule>
  </conditionalFormatting>
  <conditionalFormatting sqref="Z86">
    <cfRule type="expression" dxfId="356" priority="156">
      <formula xml:space="preserve"> OR(AND(Y86=0,Y86&lt;&gt;"",Z86&lt;&gt;"Z",Z86&lt;&gt;""),AND(Y86&gt;0,Y86&lt;&gt;"",Z86&lt;&gt;"W",Z86&lt;&gt;""),AND(Y86="", Z86="W"))</formula>
    </cfRule>
  </conditionalFormatting>
  <conditionalFormatting sqref="AA86">
    <cfRule type="expression" dxfId="355" priority="155">
      <formula xml:space="preserve"> AND(OR(Z86="X",Z86="W"),AA86="")</formula>
    </cfRule>
  </conditionalFormatting>
  <conditionalFormatting sqref="Y86">
    <cfRule type="expression" dxfId="354" priority="158">
      <formula>OR(AND(T86="X",W86="X"),AND(T86="M",W86="M"))</formula>
    </cfRule>
  </conditionalFormatting>
  <conditionalFormatting sqref="Y86">
    <cfRule type="expression" dxfId="353" priority="159">
      <formula>IF(OR(EXACT(S86,T86),EXACT(V86,W86),AND(T86="X",W86="X"),OR(T86="M",W86="M")),"",SUM(S86,V86)) &lt;&gt; Y86</formula>
    </cfRule>
  </conditionalFormatting>
  <conditionalFormatting sqref="Z86">
    <cfRule type="expression" dxfId="352" priority="160">
      <formula>OR(AND(T86="X",W86="X"),AND(T86="M",W86="M"))</formula>
    </cfRule>
  </conditionalFormatting>
  <conditionalFormatting sqref="Z86">
    <cfRule type="expression" dxfId="351" priority="161">
      <formula>IF(AND(OR(AND(T86="M",W86="M"),AND(T86="X",W86="X")),SUM(S86,V86)=0,ISNUMBER(Y86)),"",IF(OR(T86="M",W86="M"),"M",IF(AND(T86=W86,OR(T86="X",T86="W",T86="Z")),UPPER(T86),""))) &lt;&gt; Z86</formula>
    </cfRule>
  </conditionalFormatting>
  <conditionalFormatting sqref="Y89">
    <cfRule type="expression" dxfId="350" priority="150">
      <formula xml:space="preserve"> OR(AND(Y89=0,Y89&lt;&gt;"",Z89&lt;&gt;"Z",Z89&lt;&gt;""),AND(Y89&gt;0,Y89&lt;&gt;"",Z89&lt;&gt;"W",Z89&lt;&gt;""),AND(Y89="", Z89="W"))</formula>
    </cfRule>
  </conditionalFormatting>
  <conditionalFormatting sqref="Z89">
    <cfRule type="expression" dxfId="349" priority="149">
      <formula xml:space="preserve"> OR(AND(Y89=0,Y89&lt;&gt;"",Z89&lt;&gt;"Z",Z89&lt;&gt;""),AND(Y89&gt;0,Y89&lt;&gt;"",Z89&lt;&gt;"W",Z89&lt;&gt;""),AND(Y89="", Z89="W"))</formula>
    </cfRule>
  </conditionalFormatting>
  <conditionalFormatting sqref="AA89">
    <cfRule type="expression" dxfId="348" priority="148">
      <formula xml:space="preserve"> AND(OR(Z89="X",Z89="W"),AA89="")</formula>
    </cfRule>
  </conditionalFormatting>
  <conditionalFormatting sqref="Y89">
    <cfRule type="expression" dxfId="347" priority="151">
      <formula>OR(AND(T89="X",W89="X"),AND(T89="M",W89="M"))</formula>
    </cfRule>
  </conditionalFormatting>
  <conditionalFormatting sqref="Y89">
    <cfRule type="expression" dxfId="346" priority="152">
      <formula>IF(OR(EXACT(S89,T89),EXACT(V89,W89),AND(T89="X",W89="X"),OR(T89="M",W89="M")),"",SUM(S89,V89)) &lt;&gt; Y89</formula>
    </cfRule>
  </conditionalFormatting>
  <conditionalFormatting sqref="Z89">
    <cfRule type="expression" dxfId="345" priority="153">
      <formula>OR(AND(T89="X",W89="X"),AND(T89="M",W89="M"))</formula>
    </cfRule>
  </conditionalFormatting>
  <conditionalFormatting sqref="Z89">
    <cfRule type="expression" dxfId="344" priority="154">
      <formula>IF(AND(OR(AND(T89="M",W89="M"),AND(T89="X",W89="X")),SUM(S89,V89)=0,ISNUMBER(Y89)),"",IF(OR(T89="M",W89="M"),"M",IF(AND(T89=W89,OR(T89="X",T89="W",T89="Z")),UPPER(T89),""))) &lt;&gt; Z89</formula>
    </cfRule>
  </conditionalFormatting>
  <conditionalFormatting sqref="Y95">
    <cfRule type="expression" dxfId="343" priority="143">
      <formula xml:space="preserve"> OR(AND(Y95=0,Y95&lt;&gt;"",Z95&lt;&gt;"Z",Z95&lt;&gt;""),AND(Y95&gt;0,Y95&lt;&gt;"",Z95&lt;&gt;"W",Z95&lt;&gt;""),AND(Y95="", Z95="W"))</formula>
    </cfRule>
  </conditionalFormatting>
  <conditionalFormatting sqref="Z95">
    <cfRule type="expression" dxfId="342" priority="142">
      <formula xml:space="preserve"> OR(AND(Y95=0,Y95&lt;&gt;"",Z95&lt;&gt;"Z",Z95&lt;&gt;""),AND(Y95&gt;0,Y95&lt;&gt;"",Z95&lt;&gt;"W",Z95&lt;&gt;""),AND(Y95="", Z95="W"))</formula>
    </cfRule>
  </conditionalFormatting>
  <conditionalFormatting sqref="AA95">
    <cfRule type="expression" dxfId="341" priority="141">
      <formula xml:space="preserve"> AND(OR(Z95="X",Z95="W"),AA95="")</formula>
    </cfRule>
  </conditionalFormatting>
  <conditionalFormatting sqref="Y95">
    <cfRule type="expression" dxfId="340" priority="144">
      <formula>OR(AND(T95="X",W95="X"),AND(T95="M",W95="M"))</formula>
    </cfRule>
  </conditionalFormatting>
  <conditionalFormatting sqref="Y95">
    <cfRule type="expression" dxfId="339" priority="145">
      <formula>IF(OR(EXACT(S95,T95),EXACT(V95,W95),AND(T95="X",W95="X"),OR(T95="M",W95="M")),"",SUM(S95,V95)) &lt;&gt; Y95</formula>
    </cfRule>
  </conditionalFormatting>
  <conditionalFormatting sqref="Z95">
    <cfRule type="expression" dxfId="338" priority="146">
      <formula>OR(AND(T95="X",W95="X"),AND(T95="M",W95="M"))</formula>
    </cfRule>
  </conditionalFormatting>
  <conditionalFormatting sqref="Z95">
    <cfRule type="expression" dxfId="337" priority="147">
      <formula>IF(AND(OR(AND(T95="M",W95="M"),AND(T95="X",W95="X")),SUM(S95,V95)=0,ISNUMBER(Y95)),"",IF(OR(T95="M",W95="M"),"M",IF(AND(T95=W95,OR(T95="X",T95="W",T95="Z")),UPPER(T95),""))) &lt;&gt; Z95</formula>
    </cfRule>
  </conditionalFormatting>
  <conditionalFormatting sqref="Y96">
    <cfRule type="expression" dxfId="336" priority="136">
      <formula xml:space="preserve"> OR(AND(Y96=0,Y96&lt;&gt;"",Z96&lt;&gt;"Z",Z96&lt;&gt;""),AND(Y96&gt;0,Y96&lt;&gt;"",Z96&lt;&gt;"W",Z96&lt;&gt;""),AND(Y96="", Z96="W"))</formula>
    </cfRule>
  </conditionalFormatting>
  <conditionalFormatting sqref="Z96">
    <cfRule type="expression" dxfId="335" priority="135">
      <formula xml:space="preserve"> OR(AND(Y96=0,Y96&lt;&gt;"",Z96&lt;&gt;"Z",Z96&lt;&gt;""),AND(Y96&gt;0,Y96&lt;&gt;"",Z96&lt;&gt;"W",Z96&lt;&gt;""),AND(Y96="", Z96="W"))</formula>
    </cfRule>
  </conditionalFormatting>
  <conditionalFormatting sqref="AA96">
    <cfRule type="expression" dxfId="334" priority="134">
      <formula xml:space="preserve"> AND(OR(Z96="X",Z96="W"),AA96="")</formula>
    </cfRule>
  </conditionalFormatting>
  <conditionalFormatting sqref="Y96">
    <cfRule type="expression" dxfId="333" priority="137">
      <formula>OR(AND(T96="X",W96="X"),AND(T96="M",W96="M"))</formula>
    </cfRule>
  </conditionalFormatting>
  <conditionalFormatting sqref="Y96">
    <cfRule type="expression" dxfId="332" priority="138">
      <formula>IF(OR(EXACT(S96,T96),EXACT(V96,W96),AND(T96="X",W96="X"),OR(T96="M",W96="M")),"",SUM(S96,V96)) &lt;&gt; Y96</formula>
    </cfRule>
  </conditionalFormatting>
  <conditionalFormatting sqref="Z96">
    <cfRule type="expression" dxfId="331" priority="139">
      <formula>OR(AND(T96="X",W96="X"),AND(T96="M",W96="M"))</formula>
    </cfRule>
  </conditionalFormatting>
  <conditionalFormatting sqref="Z96">
    <cfRule type="expression" dxfId="330" priority="140">
      <formula>IF(AND(OR(AND(T96="M",W96="M"),AND(T96="X",W96="X")),SUM(S96,V96)=0,ISNUMBER(Y96)),"",IF(OR(T96="M",W96="M"),"M",IF(AND(T96=W96,OR(T96="X",T96="W",T96="Z")),UPPER(T96),""))) &lt;&gt; Z96</formula>
    </cfRule>
  </conditionalFormatting>
  <conditionalFormatting sqref="Y99">
    <cfRule type="expression" dxfId="329" priority="129">
      <formula xml:space="preserve"> OR(AND(Y99=0,Y99&lt;&gt;"",Z99&lt;&gt;"Z",Z99&lt;&gt;""),AND(Y99&gt;0,Y99&lt;&gt;"",Z99&lt;&gt;"W",Z99&lt;&gt;""),AND(Y99="", Z99="W"))</formula>
    </cfRule>
  </conditionalFormatting>
  <conditionalFormatting sqref="Z99">
    <cfRule type="expression" dxfId="328" priority="128">
      <formula xml:space="preserve"> OR(AND(Y99=0,Y99&lt;&gt;"",Z99&lt;&gt;"Z",Z99&lt;&gt;""),AND(Y99&gt;0,Y99&lt;&gt;"",Z99&lt;&gt;"W",Z99&lt;&gt;""),AND(Y99="", Z99="W"))</formula>
    </cfRule>
  </conditionalFormatting>
  <conditionalFormatting sqref="AA99">
    <cfRule type="expression" dxfId="327" priority="127">
      <formula xml:space="preserve"> AND(OR(Z99="X",Z99="W"),AA99="")</formula>
    </cfRule>
  </conditionalFormatting>
  <conditionalFormatting sqref="Y99">
    <cfRule type="expression" dxfId="326" priority="130">
      <formula>OR(AND(T99="X",W99="X"),AND(T99="M",W99="M"))</formula>
    </cfRule>
  </conditionalFormatting>
  <conditionalFormatting sqref="Y99">
    <cfRule type="expression" dxfId="325" priority="131">
      <formula>IF(OR(EXACT(S99,T99),EXACT(V99,W99),AND(T99="X",W99="X"),OR(T99="M",W99="M")),"",SUM(S99,V99)) &lt;&gt; Y99</formula>
    </cfRule>
  </conditionalFormatting>
  <conditionalFormatting sqref="Z99">
    <cfRule type="expression" dxfId="324" priority="132">
      <formula>OR(AND(T99="X",W99="X"),AND(T99="M",W99="M"))</formula>
    </cfRule>
  </conditionalFormatting>
  <conditionalFormatting sqref="Z99">
    <cfRule type="expression" dxfId="323" priority="133">
      <formula>IF(AND(OR(AND(T99="M",W99="M"),AND(T99="X",W99="X")),SUM(S99,V99)=0,ISNUMBER(Y99)),"",IF(OR(T99="M",W99="M"),"M",IF(AND(T99=W99,OR(T99="X",T99="W",T99="Z")),UPPER(T99),""))) &lt;&gt; Z99</formula>
    </cfRule>
  </conditionalFormatting>
  <conditionalFormatting sqref="AK16">
    <cfRule type="expression" dxfId="322" priority="122">
      <formula xml:space="preserve"> OR(AND(AK16=0,AK16&lt;&gt;"",AL16&lt;&gt;"Z",AL16&lt;&gt;""),AND(AK16&gt;0,AK16&lt;&gt;"",AL16&lt;&gt;"W",AL16&lt;&gt;""),AND(AK16="", AL16="W"))</formula>
    </cfRule>
  </conditionalFormatting>
  <conditionalFormatting sqref="AL16">
    <cfRule type="expression" dxfId="321" priority="121">
      <formula xml:space="preserve"> OR(AND(AK16=0,AK16&lt;&gt;"",AL16&lt;&gt;"Z",AL16&lt;&gt;""),AND(AK16&gt;0,AK16&lt;&gt;"",AL16&lt;&gt;"W",AL16&lt;&gt;""),AND(AK16="", AL16="W"))</formula>
    </cfRule>
  </conditionalFormatting>
  <conditionalFormatting sqref="AM16">
    <cfRule type="expression" dxfId="320" priority="120">
      <formula xml:space="preserve"> AND(OR(AL16="X",AL16="W"),AM16="")</formula>
    </cfRule>
  </conditionalFormatting>
  <conditionalFormatting sqref="AK16">
    <cfRule type="expression" dxfId="319" priority="123">
      <formula>OR(AND(K16=N16,K16=Q16,K16=Z16,K16=AC16,K16=AF16,K16=AI16,K16="X"),AND(K16="M",N16="M",Q16="M",Z16="M",AC16="M",AF16="M",AI16="M"))</formula>
    </cfRule>
  </conditionalFormatting>
  <conditionalFormatting sqref="AK16">
    <cfRule type="expression" dxfId="318" priority="124">
      <formula>IF(OR(EXACT(J16,K16),EXACT(M16,N16),EXACT(P16,Q16),EXACT(Y16,Z16),EXACT(AB16,AC16),EXACT(AE16,AF16),EXACT(AH16,AI16),AND(K16=N16,K16=Q16,K16=Z16,K16=AC16,K16=AF16,K16=AI16,K16="X"),OR(K16="M",N16="M",Q16="M",Z16="M",AC16="M",AF16="M",AI16="M")),"",SUM(J16,M16,P16,Y16,AB16,AE16,AH16)) &lt;&gt; AK16</formula>
    </cfRule>
  </conditionalFormatting>
  <conditionalFormatting sqref="AL16">
    <cfRule type="expression" dxfId="317" priority="125">
      <formula>OR(AND(K16=N16,K16=Q16,K16=Z16,K16=AC16,K16=AF16,K16=AI16,K16="X"),AND(K16="M",N16="M",Q16="M",Z16="M",AC16="M",AF16="M",AI16="M"))</formula>
    </cfRule>
  </conditionalFormatting>
  <conditionalFormatting sqref="AL16">
    <cfRule type="expression" dxfId="316" priority="126">
      <formula xml:space="preserve"> IF(AND(OR(AND(K16="M",N16="M",Q16="M",Z16="M",AC16="M",AF16="M",AI16="M"),AND(K16="X",N16="X",Q16="X",Z16="X",AC16="X",AF16="X",AI16="X")),SUM(J16,M16,P16,Y16,AB16,AE16,AH16)=0,ISNUMBER(AK16)),"",IF(OR(K16="M",N16="M",Q16="M",Z16="M",AC16="M",AF16="M",AI16="M"),"M",IF(AND(K16=N16,K16=Q16,K16=Z16,K16=AC16,K16=AF16,K16=AI16,OR(K16="W",K16="Z",K16="X")),UPPER(K16),""))) &lt;&gt; AL16</formula>
    </cfRule>
  </conditionalFormatting>
  <conditionalFormatting sqref="AK18">
    <cfRule type="expression" dxfId="315" priority="115">
      <formula xml:space="preserve"> OR(AND(AK18=0,AK18&lt;&gt;"",AL18&lt;&gt;"Z",AL18&lt;&gt;""),AND(AK18&gt;0,AK18&lt;&gt;"",AL18&lt;&gt;"W",AL18&lt;&gt;""),AND(AK18="", AL18="W"))</formula>
    </cfRule>
  </conditionalFormatting>
  <conditionalFormatting sqref="AL18">
    <cfRule type="expression" dxfId="314" priority="114">
      <formula xml:space="preserve"> OR(AND(AK18=0,AK18&lt;&gt;"",AL18&lt;&gt;"Z",AL18&lt;&gt;""),AND(AK18&gt;0,AK18&lt;&gt;"",AL18&lt;&gt;"W",AL18&lt;&gt;""),AND(AK18="", AL18="W"))</formula>
    </cfRule>
  </conditionalFormatting>
  <conditionalFormatting sqref="AM18">
    <cfRule type="expression" dxfId="313" priority="113">
      <formula xml:space="preserve"> AND(OR(AL18="X",AL18="W"),AM18="")</formula>
    </cfRule>
  </conditionalFormatting>
  <conditionalFormatting sqref="AK18">
    <cfRule type="expression" dxfId="312" priority="116">
      <formula>OR(AND(K18=N18,K18=Q18,K18=Z18,K18=AC18,K18=AF18,K18=AI18,K18="X"),AND(K18="M",N18="M",Q18="M",Z18="M",AC18="M",AF18="M",AI18="M"))</formula>
    </cfRule>
  </conditionalFormatting>
  <conditionalFormatting sqref="AK18">
    <cfRule type="expression" dxfId="311" priority="117">
      <formula>IF(OR(EXACT(J18,K18),EXACT(M18,N18),EXACT(P18,Q18),EXACT(Y18,Z18),EXACT(AB18,AC18),EXACT(AE18,AF18),EXACT(AH18,AI18),AND(K18=N18,K18=Q18,K18=Z18,K18=AC18,K18=AF18,K18=AI18,K18="X"),OR(K18="M",N18="M",Q18="M",Z18="M",AC18="M",AF18="M",AI18="M")),"",SUM(J18,M18,P18,Y18,AB18,AE18,AH18)) &lt;&gt; AK18</formula>
    </cfRule>
  </conditionalFormatting>
  <conditionalFormatting sqref="AL18">
    <cfRule type="expression" dxfId="310" priority="118">
      <formula>OR(AND(K18=N18,K18=Q18,K18=Z18,K18=AC18,K18=AF18,K18=AI18,K18="X"),AND(K18="M",N18="M",Q18="M",Z18="M",AC18="M",AF18="M",AI18="M"))</formula>
    </cfRule>
  </conditionalFormatting>
  <conditionalFormatting sqref="AL18">
    <cfRule type="expression" dxfId="309" priority="119">
      <formula xml:space="preserve"> IF(AND(OR(AND(K18="M",N18="M",Q18="M",Z18="M",AC18="M",AF18="M",AI18="M"),AND(K18="X",N18="X",Q18="X",Z18="X",AC18="X",AF18="X",AI18="X")),SUM(J18,M18,P18,Y18,AB18,AE18,AH18)=0,ISNUMBER(AK18)),"",IF(OR(K18="M",N18="M",Q18="M",Z18="M",AC18="M",AF18="M",AI18="M"),"M",IF(AND(K18=N18,K18=Q18,K18=Z18,K18=AC18,K18=AF18,K18=AI18,OR(K18="W",K18="Z",K18="X")),UPPER(K18),""))) &lt;&gt; AL18</formula>
    </cfRule>
  </conditionalFormatting>
  <conditionalFormatting sqref="AK20">
    <cfRule type="expression" dxfId="308" priority="108">
      <formula xml:space="preserve"> OR(AND(AK20=0,AK20&lt;&gt;"",AL20&lt;&gt;"Z",AL20&lt;&gt;""),AND(AK20&gt;0,AK20&lt;&gt;"",AL20&lt;&gt;"W",AL20&lt;&gt;""),AND(AK20="", AL20="W"))</formula>
    </cfRule>
  </conditionalFormatting>
  <conditionalFormatting sqref="AL20">
    <cfRule type="expression" dxfId="307" priority="107">
      <formula xml:space="preserve"> OR(AND(AK20=0,AK20&lt;&gt;"",AL20&lt;&gt;"Z",AL20&lt;&gt;""),AND(AK20&gt;0,AK20&lt;&gt;"",AL20&lt;&gt;"W",AL20&lt;&gt;""),AND(AK20="", AL20="W"))</formula>
    </cfRule>
  </conditionalFormatting>
  <conditionalFormatting sqref="AM20">
    <cfRule type="expression" dxfId="306" priority="106">
      <formula xml:space="preserve"> AND(OR(AL20="X",AL20="W"),AM20="")</formula>
    </cfRule>
  </conditionalFormatting>
  <conditionalFormatting sqref="AK20">
    <cfRule type="expression" dxfId="305" priority="109">
      <formula>OR(AND(K20=N20,K20=Q20,K20=Z20,K20=AC20,K20=AF20,K20=AI20,K20="X"),AND(K20="M",N20="M",Q20="M",Z20="M",AC20="M",AF20="M",AI20="M"))</formula>
    </cfRule>
  </conditionalFormatting>
  <conditionalFormatting sqref="AK20">
    <cfRule type="expression" dxfId="304" priority="110">
      <formula>IF(OR(EXACT(J20,K20),EXACT(M20,N20),EXACT(P20,Q20),EXACT(Y20,Z20),EXACT(AB20,AC20),EXACT(AE20,AF20),EXACT(AH20,AI20),AND(K20=N20,K20=Q20,K20=Z20,K20=AC20,K20=AF20,K20=AI20,K20="X"),OR(K20="M",N20="M",Q20="M",Z20="M",AC20="M",AF20="M",AI20="M")),"",SUM(J20,M20,P20,Y20,AB20,AE20,AH20)) &lt;&gt; AK20</formula>
    </cfRule>
  </conditionalFormatting>
  <conditionalFormatting sqref="AL20">
    <cfRule type="expression" dxfId="303" priority="111">
      <formula>OR(AND(K20=N20,K20=Q20,K20=Z20,K20=AC20,K20=AF20,K20=AI20,K20="X"),AND(K20="M",N20="M",Q20="M",Z20="M",AC20="M",AF20="M",AI20="M"))</formula>
    </cfRule>
  </conditionalFormatting>
  <conditionalFormatting sqref="AL20">
    <cfRule type="expression" dxfId="302" priority="112">
      <formula xml:space="preserve"> IF(AND(OR(AND(K20="M",N20="M",Q20="M",Z20="M",AC20="M",AF20="M",AI20="M"),AND(K20="X",N20="X",Q20="X",Z20="X",AC20="X",AF20="X",AI20="X")),SUM(J20,M20,P20,Y20,AB20,AE20,AH20)=0,ISNUMBER(AK20)),"",IF(OR(K20="M",N20="M",Q20="M",Z20="M",AC20="M",AF20="M",AI20="M"),"M",IF(AND(K20=N20,K20=Q20,K20=Z20,K20=AC20,K20=AF20,K20=AI20,OR(K20="W",K20="Z",K20="X")),UPPER(K20),""))) &lt;&gt; AL20</formula>
    </cfRule>
  </conditionalFormatting>
  <conditionalFormatting sqref="AK21">
    <cfRule type="expression" dxfId="301" priority="101">
      <formula xml:space="preserve"> OR(AND(AK21=0,AK21&lt;&gt;"",AL21&lt;&gt;"Z",AL21&lt;&gt;""),AND(AK21&gt;0,AK21&lt;&gt;"",AL21&lt;&gt;"W",AL21&lt;&gt;""),AND(AK21="", AL21="W"))</formula>
    </cfRule>
  </conditionalFormatting>
  <conditionalFormatting sqref="AL21">
    <cfRule type="expression" dxfId="300" priority="100">
      <formula xml:space="preserve"> OR(AND(AK21=0,AK21&lt;&gt;"",AL21&lt;&gt;"Z",AL21&lt;&gt;""),AND(AK21&gt;0,AK21&lt;&gt;"",AL21&lt;&gt;"W",AL21&lt;&gt;""),AND(AK21="", AL21="W"))</formula>
    </cfRule>
  </conditionalFormatting>
  <conditionalFormatting sqref="AM21">
    <cfRule type="expression" dxfId="299" priority="99">
      <formula xml:space="preserve"> AND(OR(AL21="X",AL21="W"),AM21="")</formula>
    </cfRule>
  </conditionalFormatting>
  <conditionalFormatting sqref="AK21">
    <cfRule type="expression" dxfId="298" priority="102">
      <formula>OR(AND(K21=N21,K21=Q21,K21=Z21,K21=AC21,K21=AF21,K21=AI21,K21="X"),AND(K21="M",N21="M",Q21="M",Z21="M",AC21="M",AF21="M",AI21="M"))</formula>
    </cfRule>
  </conditionalFormatting>
  <conditionalFormatting sqref="AK21">
    <cfRule type="expression" dxfId="297" priority="103">
      <formula>IF(OR(EXACT(J21,K21),EXACT(M21,N21),EXACT(P21,Q21),EXACT(Y21,Z21),EXACT(AB21,AC21),EXACT(AE21,AF21),EXACT(AH21,AI21),AND(K21=N21,K21=Q21,K21=Z21,K21=AC21,K21=AF21,K21=AI21,K21="X"),OR(K21="M",N21="M",Q21="M",Z21="M",AC21="M",AF21="M",AI21="M")),"",SUM(J21,M21,P21,Y21,AB21,AE21,AH21)) &lt;&gt; AK21</formula>
    </cfRule>
  </conditionalFormatting>
  <conditionalFormatting sqref="AL21">
    <cfRule type="expression" dxfId="296" priority="104">
      <formula>OR(AND(K21=N21,K21=Q21,K21=Z21,K21=AC21,K21=AF21,K21=AI21,K21="X"),AND(K21="M",N21="M",Q21="M",Z21="M",AC21="M",AF21="M",AI21="M"))</formula>
    </cfRule>
  </conditionalFormatting>
  <conditionalFormatting sqref="AL21">
    <cfRule type="expression" dxfId="295" priority="105">
      <formula xml:space="preserve"> IF(AND(OR(AND(K21="M",N21="M",Q21="M",Z21="M",AC21="M",AF21="M",AI21="M"),AND(K21="X",N21="X",Q21="X",Z21="X",AC21="X",AF21="X",AI21="X")),SUM(J21,M21,P21,Y21,AB21,AE21,AH21)=0,ISNUMBER(AK21)),"",IF(OR(K21="M",N21="M",Q21="M",Z21="M",AC21="M",AF21="M",AI21="M"),"M",IF(AND(K21=N21,K21=Q21,K21=Z21,K21=AC21,K21=AF21,K21=AI21,OR(K21="W",K21="Z",K21="X")),UPPER(K21),""))) &lt;&gt; AL21</formula>
    </cfRule>
  </conditionalFormatting>
  <conditionalFormatting sqref="AK24">
    <cfRule type="expression" dxfId="294" priority="94">
      <formula xml:space="preserve"> OR(AND(AK24=0,AK24&lt;&gt;"",AL24&lt;&gt;"Z",AL24&lt;&gt;""),AND(AK24&gt;0,AK24&lt;&gt;"",AL24&lt;&gt;"W",AL24&lt;&gt;""),AND(AK24="", AL24="W"))</formula>
    </cfRule>
  </conditionalFormatting>
  <conditionalFormatting sqref="AL24">
    <cfRule type="expression" dxfId="293" priority="93">
      <formula xml:space="preserve"> OR(AND(AK24=0,AK24&lt;&gt;"",AL24&lt;&gt;"Z",AL24&lt;&gt;""),AND(AK24&gt;0,AK24&lt;&gt;"",AL24&lt;&gt;"W",AL24&lt;&gt;""),AND(AK24="", AL24="W"))</formula>
    </cfRule>
  </conditionalFormatting>
  <conditionalFormatting sqref="AM24">
    <cfRule type="expression" dxfId="292" priority="92">
      <formula xml:space="preserve"> AND(OR(AL24="X",AL24="W"),AM24="")</formula>
    </cfRule>
  </conditionalFormatting>
  <conditionalFormatting sqref="AK24">
    <cfRule type="expression" dxfId="291" priority="95">
      <formula>OR(AND(K24=N24,K24=Q24,K24=Z24,K24=AC24,K24=AF24,K24=AI24,K24="X"),AND(K24="M",N24="M",Q24="M",Z24="M",AC24="M",AF24="M",AI24="M"))</formula>
    </cfRule>
  </conditionalFormatting>
  <conditionalFormatting sqref="AK24">
    <cfRule type="expression" dxfId="290" priority="96">
      <formula>IF(OR(EXACT(J24,K24),EXACT(M24,N24),EXACT(P24,Q24),EXACT(Y24,Z24),EXACT(AB24,AC24),EXACT(AE24,AF24),EXACT(AH24,AI24),AND(K24=N24,K24=Q24,K24=Z24,K24=AC24,K24=AF24,K24=AI24,K24="X"),OR(K24="M",N24="M",Q24="M",Z24="M",AC24="M",AF24="M",AI24="M")),"",SUM(J24,M24,P24,Y24,AB24,AE24,AH24)) &lt;&gt; AK24</formula>
    </cfRule>
  </conditionalFormatting>
  <conditionalFormatting sqref="AL24">
    <cfRule type="expression" dxfId="289" priority="97">
      <formula>OR(AND(K24=N24,K24=Q24,K24=Z24,K24=AC24,K24=AF24,K24=AI24,K24="X"),AND(K24="M",N24="M",Q24="M",Z24="M",AC24="M",AF24="M",AI24="M"))</formula>
    </cfRule>
  </conditionalFormatting>
  <conditionalFormatting sqref="AL24">
    <cfRule type="expression" dxfId="288" priority="98">
      <formula xml:space="preserve"> IF(AND(OR(AND(K24="M",N24="M",Q24="M",Z24="M",AC24="M",AF24="M",AI24="M"),AND(K24="X",N24="X",Q24="X",Z24="X",AC24="X",AF24="X",AI24="X")),SUM(J24,M24,P24,Y24,AB24,AE24,AH24)=0,ISNUMBER(AK24)),"",IF(OR(K24="M",N24="M",Q24="M",Z24="M",AC24="M",AF24="M",AI24="M"),"M",IF(AND(K24=N24,K24=Q24,K24=Z24,K24=AC24,K24=AF24,K24=AI24,OR(K24="W",K24="Z",K24="X")),UPPER(K24),""))) &lt;&gt; AL24</formula>
    </cfRule>
  </conditionalFormatting>
  <conditionalFormatting sqref="AK25">
    <cfRule type="expression" dxfId="287" priority="87">
      <formula xml:space="preserve"> OR(AND(AK25=0,AK25&lt;&gt;"",AL25&lt;&gt;"Z",AL25&lt;&gt;""),AND(AK25&gt;0,AK25&lt;&gt;"",AL25&lt;&gt;"W",AL25&lt;&gt;""),AND(AK25="", AL25="W"))</formula>
    </cfRule>
  </conditionalFormatting>
  <conditionalFormatting sqref="AL25">
    <cfRule type="expression" dxfId="286" priority="86">
      <formula xml:space="preserve"> OR(AND(AK25=0,AK25&lt;&gt;"",AL25&lt;&gt;"Z",AL25&lt;&gt;""),AND(AK25&gt;0,AK25&lt;&gt;"",AL25&lt;&gt;"W",AL25&lt;&gt;""),AND(AK25="", AL25="W"))</formula>
    </cfRule>
  </conditionalFormatting>
  <conditionalFormatting sqref="AM25">
    <cfRule type="expression" dxfId="285" priority="85">
      <formula xml:space="preserve"> AND(OR(AL25="X",AL25="W"),AM25="")</formula>
    </cfRule>
  </conditionalFormatting>
  <conditionalFormatting sqref="AK25">
    <cfRule type="expression" dxfId="284" priority="88">
      <formula>OR(AND(K25=N25,K25=Q25,K25=Z25,K25=AC25,K25=AF25,K25=AI25,K25="X"),AND(K25="M",N25="M",Q25="M",Z25="M",AC25="M",AF25="M",AI25="M"))</formula>
    </cfRule>
  </conditionalFormatting>
  <conditionalFormatting sqref="AK25">
    <cfRule type="expression" dxfId="283" priority="89">
      <formula>IF(OR(EXACT(J25,K25),EXACT(M25,N25),EXACT(P25,Q25),EXACT(Y25,Z25),EXACT(AB25,AC25),EXACT(AE25,AF25),EXACT(AH25,AI25),AND(K25=N25,K25=Q25,K25=Z25,K25=AC25,K25=AF25,K25=AI25,K25="X"),OR(K25="M",N25="M",Q25="M",Z25="M",AC25="M",AF25="M",AI25="M")),"",SUM(J25,M25,P25,Y25,AB25,AE25,AH25)) &lt;&gt; AK25</formula>
    </cfRule>
  </conditionalFormatting>
  <conditionalFormatting sqref="AL25">
    <cfRule type="expression" dxfId="282" priority="90">
      <formula>OR(AND(K25=N25,K25=Q25,K25=Z25,K25=AC25,K25=AF25,K25=AI25,K25="X"),AND(K25="M",N25="M",Q25="M",Z25="M",AC25="M",AF25="M",AI25="M"))</formula>
    </cfRule>
  </conditionalFormatting>
  <conditionalFormatting sqref="AL25">
    <cfRule type="expression" dxfId="281" priority="91">
      <formula xml:space="preserve"> IF(AND(OR(AND(K25="M",N25="M",Q25="M",Z25="M",AC25="M",AF25="M",AI25="M"),AND(K25="X",N25="X",Q25="X",Z25="X",AC25="X",AF25="X",AI25="X")),SUM(J25,M25,P25,Y25,AB25,AE25,AH25)=0,ISNUMBER(AK25)),"",IF(OR(K25="M",N25="M",Q25="M",Z25="M",AC25="M",AF25="M",AI25="M"),"M",IF(AND(K25=N25,K25=Q25,K25=Z25,K25=AC25,K25=AF25,K25=AI25,OR(K25="W",K25="Z",K25="X")),UPPER(K25),""))) &lt;&gt; AL25</formula>
    </cfRule>
  </conditionalFormatting>
  <conditionalFormatting sqref="AK32">
    <cfRule type="expression" dxfId="280" priority="80">
      <formula xml:space="preserve"> OR(AND(AK32=0,AK32&lt;&gt;"",AL32&lt;&gt;"Z",AL32&lt;&gt;""),AND(AK32&gt;0,AK32&lt;&gt;"",AL32&lt;&gt;"W",AL32&lt;&gt;""),AND(AK32="", AL32="W"))</formula>
    </cfRule>
  </conditionalFormatting>
  <conditionalFormatting sqref="AL32">
    <cfRule type="expression" dxfId="279" priority="79">
      <formula xml:space="preserve"> OR(AND(AK32=0,AK32&lt;&gt;"",AL32&lt;&gt;"Z",AL32&lt;&gt;""),AND(AK32&gt;0,AK32&lt;&gt;"",AL32&lt;&gt;"W",AL32&lt;&gt;""),AND(AK32="", AL32="W"))</formula>
    </cfRule>
  </conditionalFormatting>
  <conditionalFormatting sqref="AM32">
    <cfRule type="expression" dxfId="278" priority="78">
      <formula xml:space="preserve"> AND(OR(AL32="X",AL32="W"),AM32="")</formula>
    </cfRule>
  </conditionalFormatting>
  <conditionalFormatting sqref="AK32">
    <cfRule type="expression" dxfId="277" priority="81">
      <formula>OR(AND(K32=N32,K32=Q32,K32=Z32,K32=AC32,K32=AF32,K32=AI32,K32="X"),AND(K32="M",N32="M",Q32="M",Z32="M",AC32="M",AF32="M",AI32="M"))</formula>
    </cfRule>
  </conditionalFormatting>
  <conditionalFormatting sqref="AK32">
    <cfRule type="expression" dxfId="276" priority="82">
      <formula>IF(OR(EXACT(J32,K32),EXACT(M32,N32),EXACT(P32,Q32),EXACT(Y32,Z32),EXACT(AB32,AC32),EXACT(AE32,AF32),EXACT(AH32,AI32),AND(K32=N32,K32=Q32,K32=Z32,K32=AC32,K32=AF32,K32=AI32,K32="X"),OR(K32="M",N32="M",Q32="M",Z32="M",AC32="M",AF32="M",AI32="M")),"",SUM(J32,M32,P32,Y32,AB32,AE32,AH32)) &lt;&gt; AK32</formula>
    </cfRule>
  </conditionalFormatting>
  <conditionalFormatting sqref="AL32">
    <cfRule type="expression" dxfId="275" priority="83">
      <formula>OR(AND(K32=N32,K32=Q32,K32=Z32,K32=AC32,K32=AF32,K32=AI32,K32="X"),AND(K32="M",N32="M",Q32="M",Z32="M",AC32="M",AF32="M",AI32="M"))</formula>
    </cfRule>
  </conditionalFormatting>
  <conditionalFormatting sqref="AL32">
    <cfRule type="expression" dxfId="274" priority="84">
      <formula xml:space="preserve"> IF(AND(OR(AND(K32="M",N32="M",Q32="M",Z32="M",AC32="M",AF32="M",AI32="M"),AND(K32="X",N32="X",Q32="X",Z32="X",AC32="X",AF32="X",AI32="X")),SUM(J32,M32,P32,Y32,AB32,AE32,AH32)=0,ISNUMBER(AK32)),"",IF(OR(K32="M",N32="M",Q32="M",Z32="M",AC32="M",AF32="M",AI32="M"),"M",IF(AND(K32=N32,K32=Q32,K32=Z32,K32=AC32,K32=AF32,K32=AI32,OR(K32="W",K32="Z",K32="X")),UPPER(K32),""))) &lt;&gt; AL32</formula>
    </cfRule>
  </conditionalFormatting>
  <conditionalFormatting sqref="AK33">
    <cfRule type="expression" dxfId="273" priority="73">
      <formula xml:space="preserve"> OR(AND(AK33=0,AK33&lt;&gt;"",AL33&lt;&gt;"Z",AL33&lt;&gt;""),AND(AK33&gt;0,AK33&lt;&gt;"",AL33&lt;&gt;"W",AL33&lt;&gt;""),AND(AK33="", AL33="W"))</formula>
    </cfRule>
  </conditionalFormatting>
  <conditionalFormatting sqref="AL33">
    <cfRule type="expression" dxfId="272" priority="72">
      <formula xml:space="preserve"> OR(AND(AK33=0,AK33&lt;&gt;"",AL33&lt;&gt;"Z",AL33&lt;&gt;""),AND(AK33&gt;0,AK33&lt;&gt;"",AL33&lt;&gt;"W",AL33&lt;&gt;""),AND(AK33="", AL33="W"))</formula>
    </cfRule>
  </conditionalFormatting>
  <conditionalFormatting sqref="AM33">
    <cfRule type="expression" dxfId="271" priority="71">
      <formula xml:space="preserve"> AND(OR(AL33="X",AL33="W"),AM33="")</formula>
    </cfRule>
  </conditionalFormatting>
  <conditionalFormatting sqref="AK33">
    <cfRule type="expression" dxfId="270" priority="74">
      <formula>OR(AND(K33=N33,K33=Q33,K33=Z33,K33=AC33,K33=AF33,K33=AI33,K33="X"),AND(K33="M",N33="M",Q33="M",Z33="M",AC33="M",AF33="M",AI33="M"))</formula>
    </cfRule>
  </conditionalFormatting>
  <conditionalFormatting sqref="AK33">
    <cfRule type="expression" dxfId="269" priority="75">
      <formula>IF(OR(EXACT(J33,K33),EXACT(M33,N33),EXACT(P33,Q33),EXACT(Y33,Z33),EXACT(AB33,AC33),EXACT(AE33,AF33),EXACT(AH33,AI33),AND(K33=N33,K33=Q33,K33=Z33,K33=AC33,K33=AF33,K33=AI33,K33="X"),OR(K33="M",N33="M",Q33="M",Z33="M",AC33="M",AF33="M",AI33="M")),"",SUM(J33,M33,P33,Y33,AB33,AE33,AH33)) &lt;&gt; AK33</formula>
    </cfRule>
  </conditionalFormatting>
  <conditionalFormatting sqref="AL33">
    <cfRule type="expression" dxfId="268" priority="76">
      <formula>OR(AND(K33=N33,K33=Q33,K33=Z33,K33=AC33,K33=AF33,K33=AI33,K33="X"),AND(K33="M",N33="M",Q33="M",Z33="M",AC33="M",AF33="M",AI33="M"))</formula>
    </cfRule>
  </conditionalFormatting>
  <conditionalFormatting sqref="AL33">
    <cfRule type="expression" dxfId="267" priority="77">
      <formula xml:space="preserve"> IF(AND(OR(AND(K33="M",N33="M",Q33="M",Z33="M",AC33="M",AF33="M",AI33="M"),AND(K33="X",N33="X",Q33="X",Z33="X",AC33="X",AF33="X",AI33="X")),SUM(J33,M33,P33,Y33,AB33,AE33,AH33)=0,ISNUMBER(AK33)),"",IF(OR(K33="M",N33="M",Q33="M",Z33="M",AC33="M",AF33="M",AI33="M"),"M",IF(AND(K33=N33,K33=Q33,K33=Z33,K33=AC33,K33=AF33,K33=AI33,OR(K33="W",K33="Z",K33="X")),UPPER(K33),""))) &lt;&gt; AL33</formula>
    </cfRule>
  </conditionalFormatting>
  <conditionalFormatting sqref="AK35">
    <cfRule type="expression" dxfId="266" priority="66">
      <formula xml:space="preserve"> OR(AND(AK35=0,AK35&lt;&gt;"",AL35&lt;&gt;"Z",AL35&lt;&gt;""),AND(AK35&gt;0,AK35&lt;&gt;"",AL35&lt;&gt;"W",AL35&lt;&gt;""),AND(AK35="", AL35="W"))</formula>
    </cfRule>
  </conditionalFormatting>
  <conditionalFormatting sqref="AL35">
    <cfRule type="expression" dxfId="265" priority="65">
      <formula xml:space="preserve"> OR(AND(AK35=0,AK35&lt;&gt;"",AL35&lt;&gt;"Z",AL35&lt;&gt;""),AND(AK35&gt;0,AK35&lt;&gt;"",AL35&lt;&gt;"W",AL35&lt;&gt;""),AND(AK35="", AL35="W"))</formula>
    </cfRule>
  </conditionalFormatting>
  <conditionalFormatting sqref="AM35">
    <cfRule type="expression" dxfId="264" priority="64">
      <formula xml:space="preserve"> AND(OR(AL35="X",AL35="W"),AM35="")</formula>
    </cfRule>
  </conditionalFormatting>
  <conditionalFormatting sqref="AK35">
    <cfRule type="expression" dxfId="263" priority="67">
      <formula>OR(AND(K35=N35,K35=Q35,K35=Z35,K35=AC35,K35=AF35,K35=AI35,K35="X"),AND(K35="M",N35="M",Q35="M",Z35="M",AC35="M",AF35="M",AI35="M"))</formula>
    </cfRule>
  </conditionalFormatting>
  <conditionalFormatting sqref="AK35">
    <cfRule type="expression" dxfId="262" priority="68">
      <formula>IF(OR(EXACT(J35,K35),EXACT(M35,N35),EXACT(P35,Q35),EXACT(Y35,Z35),EXACT(AB35,AC35),EXACT(AE35,AF35),EXACT(AH35,AI35),AND(K35=N35,K35=Q35,K35=Z35,K35=AC35,K35=AF35,K35=AI35,K35="X"),OR(K35="M",N35="M",Q35="M",Z35="M",AC35="M",AF35="M",AI35="M")),"",SUM(J35,M35,P35,Y35,AB35,AE35,AH35)) &lt;&gt; AK35</formula>
    </cfRule>
  </conditionalFormatting>
  <conditionalFormatting sqref="AL35">
    <cfRule type="expression" dxfId="261" priority="69">
      <formula>OR(AND(K35=N35,K35=Q35,K35=Z35,K35=AC35,K35=AF35,K35=AI35,K35="X"),AND(K35="M",N35="M",Q35="M",Z35="M",AC35="M",AF35="M",AI35="M"))</formula>
    </cfRule>
  </conditionalFormatting>
  <conditionalFormatting sqref="AL35">
    <cfRule type="expression" dxfId="260" priority="70">
      <formula xml:space="preserve"> IF(AND(OR(AND(K35="M",N35="M",Q35="M",Z35="M",AC35="M",AF35="M",AI35="M"),AND(K35="X",N35="X",Q35="X",Z35="X",AC35="X",AF35="X",AI35="X")),SUM(J35,M35,P35,Y35,AB35,AE35,AH35)=0,ISNUMBER(AK35)),"",IF(OR(K35="M",N35="M",Q35="M",Z35="M",AC35="M",AF35="M",AI35="M"),"M",IF(AND(K35=N35,K35=Q35,K35=Z35,K35=AC35,K35=AF35,K35=AI35,OR(K35="W",K35="Z",K35="X")),UPPER(K35),""))) &lt;&gt; AL35</formula>
    </cfRule>
  </conditionalFormatting>
  <conditionalFormatting sqref="AK37">
    <cfRule type="expression" dxfId="259" priority="59">
      <formula xml:space="preserve"> OR(AND(AK37=0,AK37&lt;&gt;"",AL37&lt;&gt;"Z",AL37&lt;&gt;""),AND(AK37&gt;0,AK37&lt;&gt;"",AL37&lt;&gt;"W",AL37&lt;&gt;""),AND(AK37="", AL37="W"))</formula>
    </cfRule>
  </conditionalFormatting>
  <conditionalFormatting sqref="AL37">
    <cfRule type="expression" dxfId="258" priority="58">
      <formula xml:space="preserve"> OR(AND(AK37=0,AK37&lt;&gt;"",AL37&lt;&gt;"Z",AL37&lt;&gt;""),AND(AK37&gt;0,AK37&lt;&gt;"",AL37&lt;&gt;"W",AL37&lt;&gt;""),AND(AK37="", AL37="W"))</formula>
    </cfRule>
  </conditionalFormatting>
  <conditionalFormatting sqref="AM37">
    <cfRule type="expression" dxfId="257" priority="57">
      <formula xml:space="preserve"> AND(OR(AL37="X",AL37="W"),AM37="")</formula>
    </cfRule>
  </conditionalFormatting>
  <conditionalFormatting sqref="AK37">
    <cfRule type="expression" dxfId="256" priority="60">
      <formula>OR(AND(K37=N37,K37=Q37,K37=Z37,K37=AC37,K37=AF37,K37=AI37,K37="X"),AND(K37="M",N37="M",Q37="M",Z37="M",AC37="M",AF37="M",AI37="M"))</formula>
    </cfRule>
  </conditionalFormatting>
  <conditionalFormatting sqref="AK37">
    <cfRule type="expression" dxfId="255" priority="61">
      <formula>IF(OR(EXACT(J37,K37),EXACT(M37,N37),EXACT(P37,Q37),EXACT(Y37,Z37),EXACT(AB37,AC37),EXACT(AE37,AF37),EXACT(AH37,AI37),AND(K37=N37,K37=Q37,K37=Z37,K37=AC37,K37=AF37,K37=AI37,K37="X"),OR(K37="M",N37="M",Q37="M",Z37="M",AC37="M",AF37="M",AI37="M")),"",SUM(J37,M37,P37,Y37,AB37,AE37,AH37)) &lt;&gt; AK37</formula>
    </cfRule>
  </conditionalFormatting>
  <conditionalFormatting sqref="AL37">
    <cfRule type="expression" dxfId="254" priority="62">
      <formula>OR(AND(K37=N37,K37=Q37,K37=Z37,K37=AC37,K37=AF37,K37=AI37,K37="X"),AND(K37="M",N37="M",Q37="M",Z37="M",AC37="M",AF37="M",AI37="M"))</formula>
    </cfRule>
  </conditionalFormatting>
  <conditionalFormatting sqref="AL37">
    <cfRule type="expression" dxfId="253" priority="63">
      <formula xml:space="preserve"> IF(AND(OR(AND(K37="M",N37="M",Q37="M",Z37="M",AC37="M",AF37="M",AI37="M"),AND(K37="X",N37="X",Q37="X",Z37="X",AC37="X",AF37="X",AI37="X")),SUM(J37,M37,P37,Y37,AB37,AE37,AH37)=0,ISNUMBER(AK37)),"",IF(OR(K37="M",N37="M",Q37="M",Z37="M",AC37="M",AF37="M",AI37="M"),"M",IF(AND(K37=N37,K37=Q37,K37=Z37,K37=AC37,K37=AF37,K37=AI37,OR(K37="W",K37="Z",K37="X")),UPPER(K37),""))) &lt;&gt; AL37</formula>
    </cfRule>
  </conditionalFormatting>
  <conditionalFormatting sqref="AK39">
    <cfRule type="expression" dxfId="252" priority="52">
      <formula xml:space="preserve"> OR(AND(AK39=0,AK39&lt;&gt;"",AL39&lt;&gt;"Z",AL39&lt;&gt;""),AND(AK39&gt;0,AK39&lt;&gt;"",AL39&lt;&gt;"W",AL39&lt;&gt;""),AND(AK39="", AL39="W"))</formula>
    </cfRule>
  </conditionalFormatting>
  <conditionalFormatting sqref="AL39">
    <cfRule type="expression" dxfId="251" priority="51">
      <formula xml:space="preserve"> OR(AND(AK39=0,AK39&lt;&gt;"",AL39&lt;&gt;"Z",AL39&lt;&gt;""),AND(AK39&gt;0,AK39&lt;&gt;"",AL39&lt;&gt;"W",AL39&lt;&gt;""),AND(AK39="", AL39="W"))</formula>
    </cfRule>
  </conditionalFormatting>
  <conditionalFormatting sqref="AM39">
    <cfRule type="expression" dxfId="250" priority="50">
      <formula xml:space="preserve"> AND(OR(AL39="X",AL39="W"),AM39="")</formula>
    </cfRule>
  </conditionalFormatting>
  <conditionalFormatting sqref="AK39">
    <cfRule type="expression" dxfId="249" priority="53">
      <formula>OR(AND(K39=N39,K39=Q39,K39=Z39,K39=AC39,K39=AF39,K39=AI39,K39="X"),AND(K39="M",N39="M",Q39="M",Z39="M",AC39="M",AF39="M",AI39="M"))</formula>
    </cfRule>
  </conditionalFormatting>
  <conditionalFormatting sqref="AK39">
    <cfRule type="expression" dxfId="248" priority="54">
      <formula>IF(OR(EXACT(J39,K39),EXACT(M39,N39),EXACT(P39,Q39),EXACT(Y39,Z39),EXACT(AB39,AC39),EXACT(AE39,AF39),EXACT(AH39,AI39),AND(K39=N39,K39=Q39,K39=Z39,K39=AC39,K39=AF39,K39=AI39,K39="X"),OR(K39="M",N39="M",Q39="M",Z39="M",AC39="M",AF39="M",AI39="M")),"",SUM(J39,M39,P39,Y39,AB39,AE39,AH39)) &lt;&gt; AK39</formula>
    </cfRule>
  </conditionalFormatting>
  <conditionalFormatting sqref="AL39">
    <cfRule type="expression" dxfId="247" priority="55">
      <formula>OR(AND(K39=N39,K39=Q39,K39=Z39,K39=AC39,K39=AF39,K39=AI39,K39="X"),AND(K39="M",N39="M",Q39="M",Z39="M",AC39="M",AF39="M",AI39="M"))</formula>
    </cfRule>
  </conditionalFormatting>
  <conditionalFormatting sqref="AL39">
    <cfRule type="expression" dxfId="246" priority="56">
      <formula xml:space="preserve"> IF(AND(OR(AND(K39="M",N39="M",Q39="M",Z39="M",AC39="M",AF39="M",AI39="M"),AND(K39="X",N39="X",Q39="X",Z39="X",AC39="X",AF39="X",AI39="X")),SUM(J39,M39,P39,Y39,AB39,AE39,AH39)=0,ISNUMBER(AK39)),"",IF(OR(K39="M",N39="M",Q39="M",Z39="M",AC39="M",AF39="M",AI39="M"),"M",IF(AND(K39=N39,K39=Q39,K39=Z39,K39=AC39,K39=AF39,K39=AI39,OR(K39="W",K39="Z",K39="X")),UPPER(K39),""))) &lt;&gt; AL39</formula>
    </cfRule>
  </conditionalFormatting>
  <conditionalFormatting sqref="AK40">
    <cfRule type="expression" dxfId="245" priority="45">
      <formula xml:space="preserve"> OR(AND(AK40=0,AK40&lt;&gt;"",AL40&lt;&gt;"Z",AL40&lt;&gt;""),AND(AK40&gt;0,AK40&lt;&gt;"",AL40&lt;&gt;"W",AL40&lt;&gt;""),AND(AK40="", AL40="W"))</formula>
    </cfRule>
  </conditionalFormatting>
  <conditionalFormatting sqref="AL40">
    <cfRule type="expression" dxfId="244" priority="44">
      <formula xml:space="preserve"> OR(AND(AK40=0,AK40&lt;&gt;"",AL40&lt;&gt;"Z",AL40&lt;&gt;""),AND(AK40&gt;0,AK40&lt;&gt;"",AL40&lt;&gt;"W",AL40&lt;&gt;""),AND(AK40="", AL40="W"))</formula>
    </cfRule>
  </conditionalFormatting>
  <conditionalFormatting sqref="AM40">
    <cfRule type="expression" dxfId="243" priority="43">
      <formula xml:space="preserve"> AND(OR(AL40="X",AL40="W"),AM40="")</formula>
    </cfRule>
  </conditionalFormatting>
  <conditionalFormatting sqref="AK40">
    <cfRule type="expression" dxfId="242" priority="46">
      <formula>OR(AND(K40=N40,K40=Q40,K40=Z40,K40=AC40,K40=AF40,K40=AI40,K40="X"),AND(K40="M",N40="M",Q40="M",Z40="M",AC40="M",AF40="M",AI40="M"))</formula>
    </cfRule>
  </conditionalFormatting>
  <conditionalFormatting sqref="AK40">
    <cfRule type="expression" dxfId="241" priority="47">
      <formula>IF(OR(EXACT(J40,K40),EXACT(M40,N40),EXACT(P40,Q40),EXACT(Y40,Z40),EXACT(AB40,AC40),EXACT(AE40,AF40),EXACT(AH40,AI40),AND(K40=N40,K40=Q40,K40=Z40,K40=AC40,K40=AF40,K40=AI40,K40="X"),OR(K40="M",N40="M",Q40="M",Z40="M",AC40="M",AF40="M",AI40="M")),"",SUM(J40,M40,P40,Y40,AB40,AE40,AH40)) &lt;&gt; AK40</formula>
    </cfRule>
  </conditionalFormatting>
  <conditionalFormatting sqref="AL40">
    <cfRule type="expression" dxfId="240" priority="48">
      <formula>OR(AND(K40=N40,K40=Q40,K40=Z40,K40=AC40,K40=AF40,K40=AI40,K40="X"),AND(K40="M",N40="M",Q40="M",Z40="M",AC40="M",AF40="M",AI40="M"))</formula>
    </cfRule>
  </conditionalFormatting>
  <conditionalFormatting sqref="AL40">
    <cfRule type="expression" dxfId="239" priority="49">
      <formula xml:space="preserve"> IF(AND(OR(AND(K40="M",N40="M",Q40="M",Z40="M",AC40="M",AF40="M",AI40="M"),AND(K40="X",N40="X",Q40="X",Z40="X",AC40="X",AF40="X",AI40="X")),SUM(J40,M40,P40,Y40,AB40,AE40,AH40)=0,ISNUMBER(AK40)),"",IF(OR(K40="M",N40="M",Q40="M",Z40="M",AC40="M",AF40="M",AI40="M"),"M",IF(AND(K40=N40,K40=Q40,K40=Z40,K40=AC40,K40=AF40,K40=AI40,OR(K40="W",K40="Z",K40="X")),UPPER(K40),""))) &lt;&gt; AL40</formula>
    </cfRule>
  </conditionalFormatting>
  <conditionalFormatting sqref="AK47">
    <cfRule type="expression" dxfId="238" priority="38">
      <formula xml:space="preserve"> OR(AND(AK47=0,AK47&lt;&gt;"",AL47&lt;&gt;"Z",AL47&lt;&gt;""),AND(AK47&gt;0,AK47&lt;&gt;"",AL47&lt;&gt;"W",AL47&lt;&gt;""),AND(AK47="", AL47="W"))</formula>
    </cfRule>
  </conditionalFormatting>
  <conditionalFormatting sqref="AL47">
    <cfRule type="expression" dxfId="237" priority="37">
      <formula xml:space="preserve"> OR(AND(AK47=0,AK47&lt;&gt;"",AL47&lt;&gt;"Z",AL47&lt;&gt;""),AND(AK47&gt;0,AK47&lt;&gt;"",AL47&lt;&gt;"W",AL47&lt;&gt;""),AND(AK47="", AL47="W"))</formula>
    </cfRule>
  </conditionalFormatting>
  <conditionalFormatting sqref="AM47">
    <cfRule type="expression" dxfId="236" priority="36">
      <formula xml:space="preserve"> AND(OR(AL47="X",AL47="W"),AM47="")</formula>
    </cfRule>
  </conditionalFormatting>
  <conditionalFormatting sqref="AK47">
    <cfRule type="expression" dxfId="235" priority="39">
      <formula>OR(AND(K47=N47,K47=Q47,K47=Z47,K47=AC47,K47=AF47,K47=AI47,K47="X"),AND(K47="M",N47="M",Q47="M",Z47="M",AC47="M",AF47="M",AI47="M"))</formula>
    </cfRule>
  </conditionalFormatting>
  <conditionalFormatting sqref="AK47">
    <cfRule type="expression" dxfId="234" priority="40">
      <formula>IF(OR(EXACT(J47,K47),EXACT(M47,N47),EXACT(P47,Q47),EXACT(Y47,Z47),EXACT(AB47,AC47),EXACT(AE47,AF47),EXACT(AH47,AI47),AND(K47=N47,K47=Q47,K47=Z47,K47=AC47,K47=AF47,K47=AI47,K47="X"),OR(K47="M",N47="M",Q47="M",Z47="M",AC47="M",AF47="M",AI47="M")),"",SUM(J47,M47,P47,Y47,AB47,AE47,AH47)) &lt;&gt; AK47</formula>
    </cfRule>
  </conditionalFormatting>
  <conditionalFormatting sqref="AL47">
    <cfRule type="expression" dxfId="233" priority="41">
      <formula>OR(AND(K47=N47,K47=Q47,K47=Z47,K47=AC47,K47=AF47,K47=AI47,K47="X"),AND(K47="M",N47="M",Q47="M",Z47="M",AC47="M",AF47="M",AI47="M"))</formula>
    </cfRule>
  </conditionalFormatting>
  <conditionalFormatting sqref="AL47">
    <cfRule type="expression" dxfId="232" priority="42">
      <formula xml:space="preserve"> IF(AND(OR(AND(K47="M",N47="M",Q47="M",Z47="M",AC47="M",AF47="M",AI47="M"),AND(K47="X",N47="X",Q47="X",Z47="X",AC47="X",AF47="X",AI47="X")),SUM(J47,M47,P47,Y47,AB47,AE47,AH47)=0,ISNUMBER(AK47)),"",IF(OR(K47="M",N47="M",Q47="M",Z47="M",AC47="M",AF47="M",AI47="M"),"M",IF(AND(K47=N47,K47=Q47,K47=Z47,K47=AC47,K47=AF47,K47=AI47,OR(K47="W",K47="Z",K47="X")),UPPER(K47),""))) &lt;&gt; AL47</formula>
    </cfRule>
  </conditionalFormatting>
  <conditionalFormatting sqref="AK48">
    <cfRule type="expression" dxfId="231" priority="31">
      <formula xml:space="preserve"> OR(AND(AK48=0,AK48&lt;&gt;"",AL48&lt;&gt;"Z",AL48&lt;&gt;""),AND(AK48&gt;0,AK48&lt;&gt;"",AL48&lt;&gt;"W",AL48&lt;&gt;""),AND(AK48="", AL48="W"))</formula>
    </cfRule>
  </conditionalFormatting>
  <conditionalFormatting sqref="AL48">
    <cfRule type="expression" dxfId="230" priority="30">
      <formula xml:space="preserve"> OR(AND(AK48=0,AK48&lt;&gt;"",AL48&lt;&gt;"Z",AL48&lt;&gt;""),AND(AK48&gt;0,AK48&lt;&gt;"",AL48&lt;&gt;"W",AL48&lt;&gt;""),AND(AK48="", AL48="W"))</formula>
    </cfRule>
  </conditionalFormatting>
  <conditionalFormatting sqref="AM48">
    <cfRule type="expression" dxfId="229" priority="29">
      <formula xml:space="preserve"> AND(OR(AL48="X",AL48="W"),AM48="")</formula>
    </cfRule>
  </conditionalFormatting>
  <conditionalFormatting sqref="AK48">
    <cfRule type="expression" dxfId="228" priority="32">
      <formula>OR(AND(K48=N48,K48=Q48,K48=Z48,K48=AC48,K48=AF48,K48=AI48,K48="X"),AND(K48="M",N48="M",Q48="M",Z48="M",AC48="M",AF48="M",AI48="M"))</formula>
    </cfRule>
  </conditionalFormatting>
  <conditionalFormatting sqref="AK48">
    <cfRule type="expression" dxfId="227" priority="33">
      <formula>IF(OR(EXACT(J48,K48),EXACT(M48,N48),EXACT(P48,Q48),EXACT(Y48,Z48),EXACT(AB48,AC48),EXACT(AE48,AF48),EXACT(AH48,AI48),AND(K48=N48,K48=Q48,K48=Z48,K48=AC48,K48=AF48,K48=AI48,K48="X"),OR(K48="M",N48="M",Q48="M",Z48="M",AC48="M",AF48="M",AI48="M")),"",SUM(J48,M48,P48,Y48,AB48,AE48,AH48)) &lt;&gt; AK48</formula>
    </cfRule>
  </conditionalFormatting>
  <conditionalFormatting sqref="AL48">
    <cfRule type="expression" dxfId="226" priority="34">
      <formula>OR(AND(K48=N48,K48=Q48,K48=Z48,K48=AC48,K48=AF48,K48=AI48,K48="X"),AND(K48="M",N48="M",Q48="M",Z48="M",AC48="M",AF48="M",AI48="M"))</formula>
    </cfRule>
  </conditionalFormatting>
  <conditionalFormatting sqref="AL48">
    <cfRule type="expression" dxfId="225" priority="35">
      <formula xml:space="preserve"> IF(AND(OR(AND(K48="M",N48="M",Q48="M",Z48="M",AC48="M",AF48="M",AI48="M"),AND(K48="X",N48="X",Q48="X",Z48="X",AC48="X",AF48="X",AI48="X")),SUM(J48,M48,P48,Y48,AB48,AE48,AH48)=0,ISNUMBER(AK48)),"",IF(OR(K48="M",N48="M",Q48="M",Z48="M",AC48="M",AF48="M",AI48="M"),"M",IF(AND(K48=N48,K48=Q48,K48=Z48,K48=AC48,K48=AF48,K48=AI48,OR(K48="W",K48="Z",K48="X")),UPPER(K48),""))) &lt;&gt; AL48</formula>
    </cfRule>
  </conditionalFormatting>
  <conditionalFormatting sqref="AK50">
    <cfRule type="expression" dxfId="224" priority="24">
      <formula xml:space="preserve"> OR(AND(AK50=0,AK50&lt;&gt;"",AL50&lt;&gt;"Z",AL50&lt;&gt;""),AND(AK50&gt;0,AK50&lt;&gt;"",AL50&lt;&gt;"W",AL50&lt;&gt;""),AND(AK50="", AL50="W"))</formula>
    </cfRule>
  </conditionalFormatting>
  <conditionalFormatting sqref="AL50">
    <cfRule type="expression" dxfId="223" priority="23">
      <formula xml:space="preserve"> OR(AND(AK50=0,AK50&lt;&gt;"",AL50&lt;&gt;"Z",AL50&lt;&gt;""),AND(AK50&gt;0,AK50&lt;&gt;"",AL50&lt;&gt;"W",AL50&lt;&gt;""),AND(AK50="", AL50="W"))</formula>
    </cfRule>
  </conditionalFormatting>
  <conditionalFormatting sqref="AM50">
    <cfRule type="expression" dxfId="222" priority="22">
      <formula xml:space="preserve"> AND(OR(AL50="X",AL50="W"),AM50="")</formula>
    </cfRule>
  </conditionalFormatting>
  <conditionalFormatting sqref="AK50">
    <cfRule type="expression" dxfId="221" priority="25">
      <formula>OR(AND(K50=N50,K50=Q50,K50=Z50,K50=AC50,K50=AF50,K50=AI50,K50="X"),AND(K50="M",N50="M",Q50="M",Z50="M",AC50="M",AF50="M",AI50="M"))</formula>
    </cfRule>
  </conditionalFormatting>
  <conditionalFormatting sqref="AK50">
    <cfRule type="expression" dxfId="220" priority="26">
      <formula>IF(OR(EXACT(J50,K50),EXACT(M50,N50),EXACT(P50,Q50),EXACT(Y50,Z50),EXACT(AB50,AC50),EXACT(AE50,AF50),EXACT(AH50,AI50),AND(K50=N50,K50=Q50,K50=Z50,K50=AC50,K50=AF50,K50=AI50,K50="X"),OR(K50="M",N50="M",Q50="M",Z50="M",AC50="M",AF50="M",AI50="M")),"",SUM(J50,M50,P50,Y50,AB50,AE50,AH50)) &lt;&gt; AK50</formula>
    </cfRule>
  </conditionalFormatting>
  <conditionalFormatting sqref="AL50">
    <cfRule type="expression" dxfId="219" priority="27">
      <formula>OR(AND(K50=N50,K50=Q50,K50=Z50,K50=AC50,K50=AF50,K50=AI50,K50="X"),AND(K50="M",N50="M",Q50="M",Z50="M",AC50="M",AF50="M",AI50="M"))</formula>
    </cfRule>
  </conditionalFormatting>
  <conditionalFormatting sqref="AL50">
    <cfRule type="expression" dxfId="218" priority="28">
      <formula xml:space="preserve"> IF(AND(OR(AND(K50="M",N50="M",Q50="M",Z50="M",AC50="M",AF50="M",AI50="M"),AND(K50="X",N50="X",Q50="X",Z50="X",AC50="X",AF50="X",AI50="X")),SUM(J50,M50,P50,Y50,AB50,AE50,AH50)=0,ISNUMBER(AK50)),"",IF(OR(K50="M",N50="M",Q50="M",Z50="M",AC50="M",AF50="M",AI50="M"),"M",IF(AND(K50=N50,K50=Q50,K50=Z50,K50=AC50,K50=AF50,K50=AI50,OR(K50="W",K50="Z",K50="X")),UPPER(K50),""))) &lt;&gt; AL50</formula>
    </cfRule>
  </conditionalFormatting>
  <conditionalFormatting sqref="AK52">
    <cfRule type="expression" dxfId="217" priority="17">
      <formula xml:space="preserve"> OR(AND(AK52=0,AK52&lt;&gt;"",AL52&lt;&gt;"Z",AL52&lt;&gt;""),AND(AK52&gt;0,AK52&lt;&gt;"",AL52&lt;&gt;"W",AL52&lt;&gt;""),AND(AK52="", AL52="W"))</formula>
    </cfRule>
  </conditionalFormatting>
  <conditionalFormatting sqref="AL52">
    <cfRule type="expression" dxfId="216" priority="16">
      <formula xml:space="preserve"> OR(AND(AK52=0,AK52&lt;&gt;"",AL52&lt;&gt;"Z",AL52&lt;&gt;""),AND(AK52&gt;0,AK52&lt;&gt;"",AL52&lt;&gt;"W",AL52&lt;&gt;""),AND(AK52="", AL52="W"))</formula>
    </cfRule>
  </conditionalFormatting>
  <conditionalFormatting sqref="AM52">
    <cfRule type="expression" dxfId="215" priority="15">
      <formula xml:space="preserve"> AND(OR(AL52="X",AL52="W"),AM52="")</formula>
    </cfRule>
  </conditionalFormatting>
  <conditionalFormatting sqref="AK52">
    <cfRule type="expression" dxfId="214" priority="18">
      <formula>OR(AND(K52=N52,K52=Q52,K52=Z52,K52=AC52,K52=AF52,K52=AI52,K52="X"),AND(K52="M",N52="M",Q52="M",Z52="M",AC52="M",AF52="M",AI52="M"))</formula>
    </cfRule>
  </conditionalFormatting>
  <conditionalFormatting sqref="AK52">
    <cfRule type="expression" dxfId="213" priority="19">
      <formula>IF(OR(EXACT(J52,K52),EXACT(M52,N52),EXACT(P52,Q52),EXACT(Y52,Z52),EXACT(AB52,AC52),EXACT(AE52,AF52),EXACT(AH52,AI52),AND(K52=N52,K52=Q52,K52=Z52,K52=AC52,K52=AF52,K52=AI52,K52="X"),OR(K52="M",N52="M",Q52="M",Z52="M",AC52="M",AF52="M",AI52="M")),"",SUM(J52,M52,P52,Y52,AB52,AE52,AH52)) &lt;&gt; AK52</formula>
    </cfRule>
  </conditionalFormatting>
  <conditionalFormatting sqref="AL52">
    <cfRule type="expression" dxfId="212" priority="20">
      <formula>OR(AND(K52=N52,K52=Q52,K52=Z52,K52=AC52,K52=AF52,K52=AI52,K52="X"),AND(K52="M",N52="M",Q52="M",Z52="M",AC52="M",AF52="M",AI52="M"))</formula>
    </cfRule>
  </conditionalFormatting>
  <conditionalFormatting sqref="AL52">
    <cfRule type="expression" dxfId="211" priority="21">
      <formula xml:space="preserve"> IF(AND(OR(AND(K52="M",N52="M",Q52="M",Z52="M",AC52="M",AF52="M",AI52="M"),AND(K52="X",N52="X",Q52="X",Z52="X",AC52="X",AF52="X",AI52="X")),SUM(J52,M52,P52,Y52,AB52,AE52,AH52)=0,ISNUMBER(AK52)),"",IF(OR(K52="M",N52="M",Q52="M",Z52="M",AC52="M",AF52="M",AI52="M"),"M",IF(AND(K52=N52,K52=Q52,K52=Z52,K52=AC52,K52=AF52,K52=AI52,OR(K52="W",K52="Z",K52="X")),UPPER(K52),""))) &lt;&gt; AL52</formula>
    </cfRule>
  </conditionalFormatting>
  <conditionalFormatting sqref="AK53">
    <cfRule type="expression" dxfId="210" priority="10">
      <formula xml:space="preserve"> OR(AND(AK53=0,AK53&lt;&gt;"",AL53&lt;&gt;"Z",AL53&lt;&gt;""),AND(AK53&gt;0,AK53&lt;&gt;"",AL53&lt;&gt;"W",AL53&lt;&gt;""),AND(AK53="", AL53="W"))</formula>
    </cfRule>
  </conditionalFormatting>
  <conditionalFormatting sqref="AL53">
    <cfRule type="expression" dxfId="209" priority="9">
      <formula xml:space="preserve"> OR(AND(AK53=0,AK53&lt;&gt;"",AL53&lt;&gt;"Z",AL53&lt;&gt;""),AND(AK53&gt;0,AK53&lt;&gt;"",AL53&lt;&gt;"W",AL53&lt;&gt;""),AND(AK53="", AL53="W"))</formula>
    </cfRule>
  </conditionalFormatting>
  <conditionalFormatting sqref="AM53">
    <cfRule type="expression" dxfId="208" priority="8">
      <formula xml:space="preserve"> AND(OR(AL53="X",AL53="W"),AM53="")</formula>
    </cfRule>
  </conditionalFormatting>
  <conditionalFormatting sqref="AK53">
    <cfRule type="expression" dxfId="207" priority="11">
      <formula>OR(AND(K53=N53,K53=Q53,K53=Z53,K53=AC53,K53=AF53,K53=AI53,K53="X"),AND(K53="M",N53="M",Q53="M",Z53="M",AC53="M",AF53="M",AI53="M"))</formula>
    </cfRule>
  </conditionalFormatting>
  <conditionalFormatting sqref="AK53">
    <cfRule type="expression" dxfId="206" priority="12">
      <formula>IF(OR(EXACT(J53,K53),EXACT(M53,N53),EXACT(P53,Q53),EXACT(Y53,Z53),EXACT(AB53,AC53),EXACT(AE53,AF53),EXACT(AH53,AI53),AND(K53=N53,K53=Q53,K53=Z53,K53=AC53,K53=AF53,K53=AI53,K53="X"),OR(K53="M",N53="M",Q53="M",Z53="M",AC53="M",AF53="M",AI53="M")),"",SUM(J53,M53,P53,Y53,AB53,AE53,AH53)) &lt;&gt; AK53</formula>
    </cfRule>
  </conditionalFormatting>
  <conditionalFormatting sqref="AL53">
    <cfRule type="expression" dxfId="205" priority="13">
      <formula>OR(AND(K53=N53,K53=Q53,K53=Z53,K53=AC53,K53=AF53,K53=AI53,K53="X"),AND(K53="M",N53="M",Q53="M",Z53="M",AC53="M",AF53="M",AI53="M"))</formula>
    </cfRule>
  </conditionalFormatting>
  <conditionalFormatting sqref="AL53">
    <cfRule type="expression" dxfId="204" priority="14">
      <formula xml:space="preserve"> IF(AND(OR(AND(K53="M",N53="M",Q53="M",Z53="M",AC53="M",AF53="M",AI53="M"),AND(K53="X",N53="X",Q53="X",Z53="X",AC53="X",AF53="X",AI53="X")),SUM(J53,M53,P53,Y53,AB53,AE53,AH53)=0,ISNUMBER(AK53)),"",IF(OR(K53="M",N53="M",Q53="M",Z53="M",AC53="M",AF53="M",AI53="M"),"M",IF(AND(K53=N53,K53=Q53,K53=Z53,K53=AC53,K53=AF53,K53=AI53,OR(K53="W",K53="Z",K53="X")),UPPER(K53),""))) &lt;&gt; AL53</formula>
    </cfRule>
  </conditionalFormatting>
  <conditionalFormatting sqref="AK72">
    <cfRule type="expression" dxfId="203" priority="3">
      <formula xml:space="preserve"> OR(AND(AK72=0,AK72&lt;&gt;"",AL72&lt;&gt;"Z",AL72&lt;&gt;""),AND(AK72&gt;0,AK72&lt;&gt;"",AL72&lt;&gt;"W",AL72&lt;&gt;""),AND(AK72="", AL72="W"))</formula>
    </cfRule>
  </conditionalFormatting>
  <conditionalFormatting sqref="AL72">
    <cfRule type="expression" dxfId="202" priority="2">
      <formula xml:space="preserve"> OR(AND(AK72=0,AK72&lt;&gt;"",AL72&lt;&gt;"Z",AL72&lt;&gt;""),AND(AK72&gt;0,AK72&lt;&gt;"",AL72&lt;&gt;"W",AL72&lt;&gt;""),AND(AK72="", AL72="W"))</formula>
    </cfRule>
  </conditionalFormatting>
  <conditionalFormatting sqref="AM72">
    <cfRule type="expression" dxfId="201" priority="1">
      <formula xml:space="preserve"> AND(OR(AL72="X",AL72="W"),AM72="")</formula>
    </cfRule>
  </conditionalFormatting>
  <conditionalFormatting sqref="AK72">
    <cfRule type="expression" dxfId="200" priority="4">
      <formula>OR(AND(K72=N72,K72=Q72,K72=Z72,K72=AC72,K72=AF72,K72=AI72,K72="X"),AND(K72="M",N72="M",Q72="M",Z72="M",AC72="M",AF72="M",AI72="M"))</formula>
    </cfRule>
  </conditionalFormatting>
  <conditionalFormatting sqref="AK72">
    <cfRule type="expression" dxfId="199" priority="5">
      <formula>IF(OR(EXACT(J72,K72),EXACT(M72,N72),EXACT(P72,Q72),EXACT(Y72,Z72),EXACT(AB72,AC72),EXACT(AE72,AF72),EXACT(AH72,AI72),AND(K72=N72,K72=Q72,K72=Z72,K72=AC72,K72=AF72,K72=AI72,K72="X"),OR(K72="M",N72="M",Q72="M",Z72="M",AC72="M",AF72="M",AI72="M")),"",SUM(J72,M72,P72,Y72,AB72,AE72,AH72)) &lt;&gt; AK72</formula>
    </cfRule>
  </conditionalFormatting>
  <conditionalFormatting sqref="AL72">
    <cfRule type="expression" dxfId="198" priority="6">
      <formula>OR(AND(K72=N72,K72=Q72,K72=Z72,K72=AC72,K72=AF72,K72=AI72,K72="X"),AND(K72="M",N72="M",Q72="M",Z72="M",AC72="M",AF72="M",AI72="M"))</formula>
    </cfRule>
  </conditionalFormatting>
  <conditionalFormatting sqref="AL72">
    <cfRule type="expression" dxfId="197" priority="7">
      <formula xml:space="preserve"> IF(AND(OR(AND(K72="M",N72="M",Q72="M",Z72="M",AC72="M",AF72="M",AI72="M"),AND(K72="X",N72="X",Q72="X",Z72="X",AC72="X",AF72="X",AI72="X")),SUM(J72,M72,P72,Y72,AB72,AE72,AH72)=0,ISNUMBER(AK72)),"",IF(OR(K72="M",N72="M",Q72="M",Z72="M",AC72="M",AF72="M",AI72="M"),"M",IF(AND(K72=N72,K72=Q72,K72=Z72,K72=AC72,K72=AF72,K72=AI72,OR(K72="W",K72="Z",K72="X")),UPPER(K72),""))) &lt;&gt; AL72</formula>
    </cfRule>
  </conditionalFormatting>
  <dataValidations count="4">
    <dataValidation allowBlank="1" showInputMessage="1" showErrorMessage="1" sqref="J124:AQ1048576 A1:XFD3 A4:I1048576 J4:AQ14 AS4:XFD1048576 AR4:AR105 AR107:AR1048576"/>
    <dataValidation type="textLength" allowBlank="1" showInputMessage="1" showErrorMessage="1" errorTitle="Entrée non valide" error="La longueur du texte devrait être comprise entre 2 et 500 caractères" sqref="L15:L18 O15:O18 R15:R18 U15:U18 X15:X18 AA15:AA18 AD15:AD18 AG15:AG18 AJ15:AJ18 AM15:AM18 AP15:AP18 L20:L22 O20:O22 R20:R22 U20:U22 X20:X22 AA20:AA22 AD20:AD22 AG20:AG22 AJ20:AJ22 AM20:AM22 AP20:AP22 L24:L26 O24:O26 R24:R26 U24:U26 X24:X26 AA24:AA26 AD24:AD26 AG24:AG26 AJ24:AJ26 AM24:AM26 AP24:AP26 L28 O28 R28 U28 X28 AA28 AD28 AG28 AJ28 AM28 AP28 L32:L35 O32:O35 R32:R35 U32:U35 X32:X35 AA32:AA35 AD32:AD35 AG32:AG35 AJ32:AJ35 AM32:AM35 AP32:AP35 L37 O37 R37 U37 X37 AA37 AD37 AG37 AJ37 AM37 AP37 L39:L41 O39:O41 R39:R41 U39:U41 X39:X41 AA39:AA41 AD39:AD41 AG39:AG41 AJ39:AJ41 AM39:AM41 AP39:AP41 L43 O43 R43 U43 X43 AA43 AD43 AG43 AJ43 AM43 AP43 L47:L50 O47:O50 R47:R50 U47:U50 X47:X50 AA47:AA50 AD47:AD50 AG47:AG50 AJ47:AJ50 AM47:AM50 AP47:AP50 L52:L54 O52:O54 R52:R54 U52:U54 X52:X54 AA52:AA54 AD52:AD54 AG52:AG54 AJ52:AJ54 AM52:AM54 AP52:AP54 L56 O56 R56 U56 X56 AA56 AD56 AG56 AJ56 AM56 AP56 L60:L63 O60:O63 R60:R63 U60:U63 X60:X63 AA60:AA63 AD60:AD63 AG60:AG63 AJ60:AJ63 AM60:AM63 AP60:AP63 L65:L67 O65:O67 R65:R67 U65:U67 X65:X67 AA65:AA67 AD65:AD67 AG65:AG67 AJ65:AJ67 AM65:AM67 AP65:AP67 L69 O69 R69 U69 X69 AA69 AD69 AG69 AJ69 AM69 AP69 L72 O72 R72 U72 X72 AA72 AD72 AG72 AJ72 AM72 AP72 L76 O76 R76 U76 X76 AA76 AD76 AG76 AJ76 AM76 AP76 L78 O78 R78 U78 X78 AA78 AD78 AG78 AJ78 AM78 AP78 L80 O80 R80 U80 X80 AA80 AD80 AG80 AJ80 AM80 AP80 L85:L87 O85:O87 R85:R87 U85:U87 X85:X87 AA85:AA87 AD85:AD87 AG85:AG87 AJ85:AJ87 AM85:AM87 AP85:AP87 L89 O89 R89 U89 X89 AA89 AD89 AG89 AJ89 AM89 AP89 L91 O91 R91 U91 X91 AA91 AD91 AG91 AJ91 AM91 AP91 L95:L97 O95:O97 R95:R97 U95:U97 X95:X97 AA95:AA97 AD95:AD97 AG95:AG97 AJ95:AJ97 AM95:AM97 AP95:AP97 L99 O99 R99 U99 X99 AA99 AD99 AG99 AJ99 AM99 AP99 L101 O101 R101 U101 X101 AA101 AD101 AG101 AJ101 AM101 AP101 AR106 L105:L107 O105:O107 R105:R107 U105:U107 X105:X107 AA105:AA107 AD105:AD107 AG105:AG107 AJ105:AJ107 AM105:AM107 AP105:AP107 L109 O109 R109 U109 X109 AA109 AD109 AG109 AJ109 AM109 AP109 L113:L115 O113:O115 R113:R115 U113:U115 X113:X115 AA113:AA115 AD113:AD115 AG113:AG115 AJ113:AJ115 AM113:AM115 AP113:AP115 L117 O117 R117 U117 X117 AA117 AD117 AG117 AJ117 AM117 AP117">
      <formula1>2</formula1>
      <formula2>500</formula2>
    </dataValidation>
    <dataValidation type="list" allowBlank="1" showDropDown="1" showInputMessage="1" showErrorMessage="1" errorTitle="Entrée non valide" error="Veuillez entrer l'un des codes suivants (lettres en majuscules seulement) :_x000a_Z - Ne s'applique pas_x000a_M - Manquant_x000a_X - Données incluses dans une autre catégorie_x000a_W - Inclut des données d'une autre catégorie" sqref="K15:K18 N15:N18 Q15:Q18 T15:T18 W15:W18 Z15:Z18 AC15:AC18 AF15:AF18 AI15:AI18 AL15:AL18 AO15:AO18 K20:K22 N20:N22 Q20:Q22 T20:T22 W20:W22 Z20:Z22 AC20:AC22 AF20:AF22 AI20:AI22 AL20:AL22 AO20:AO22 K24:K26 N24:N26 Q24:Q26 T24:T26 W24:W26 Z24:Z26 AC24:AC26 AF24:AF26 AI24:AI26 AL24:AL26 AO24:AO26 K28 N28 Q28 T28 W28 Z28 AC28 AF28 AI28 AL28 AO28 K32:K35 N32:N35 Q32:Q35 T32:T35 W32:W35 Z32:Z35 AC32:AC35 AF32:AF35 AI32:AI35 AL32:AL35 AO32:AO35 K37 N37 Q37 T37 W37 Z37 AC37 AF37 AI37 AL37 AO37 K39:K41 N39:N41 Q39:Q41 T39:T41 W39:W41 Z39:Z41 AC39:AC41 AF39:AF41 AI39:AI41 AL39:AL41 AO39:AO41 K43 N43 Q43 T43 W43 Z43 AC43 AF43 AI43 AL43 AO43 K47:K50 N47:N50 Q47:Q50 T47:T50 W47:W50 Z47:Z50 AC47:AC50 AF47:AF50 AI47:AI50 AL47:AL50 AO47:AO50 K52:K54 N52:N54 Q52:Q54 T52:T54 W52:W54 Z52:Z54 AC52:AC54 AF52:AF54 AI52:AI54 AL52:AL54 AO52:AO54 K56 N56 Q56 T56 W56 Z56 AC56 AF56 AI56 AL56 AO56 K60:K63 N60:N63 Q60:Q63 T60:T63 W60:W63 Z60:Z63 AC60:AC63 AF60:AF63 AI60:AI63 AL60:AL63 AO60:AO63 K65:K67 N65:N67 Q65:Q67 T65:T67 W65:W67 Z65:Z67 AC65:AC67 AF65:AF67 AI65:AI67 AL65:AL67 AO65:AO67 K69 N69 Q69 T69 W69 Z69 AC69 AF69 AI69 AL69 AO69 K72 N72 Q72 T72 W72 Z72 AC72 AF72 AI72 AL72 AO72 K76 N76 Q76 T76 W76 Z76 AC76 AF76 AI76 AL76 AO76 K78 N78 Q78 T78 W78 Z78 AC78 AF78 AI78 AL78 AO78 K80 N80 Q80 T80 W80 Z80 AC80 AF80 AI80 AL80 AO80 K85:K87 N85:N87 Q85:Q87 T85:T87 W85:W87 Z85:Z87 AC85:AC87 AF85:AF87 AI85:AI87 AL85:AL87 AO85:AO87 K89 N89 Q89 T89 W89 Z89 AC89 AF89 AI89 AL89 AO89 K91 N91 Q91 T91 W91 Z91 AC91 AF91 AI91 AL91 AO91 K95:K97 N95:N97 Q95:Q97 T95:T97 W95:W97 Z95:Z97 AC95:AC97 AF95:AF97 AI95:AI97 AL95:AL97 AO95:AO97 K99 N99 Q99 T99 W99 Z99 AC99 AF99 AI99 AL99 AO99 K101 N101 Q101 T101 W101 Z101 AC101 AF101 AI101 AL101 AO101 AQ106 K105:K107 N105:N107 Q105:Q107 T105:T107 W105:W107 Z105:Z107 AC105:AC107 AF105:AF107 AI105:AI107 AL105:AL107 AO105:AO107 K109 N109 Q109 T109 W109 Z109 AC109 AF109 AI109 AL109 AO109 K113:K115 N113:N115 Q113:Q115 T113:T115 W113:W115 Z113:Z115 AC113:AC115 AF113:AF115 AI113:AI115 AL113:AL115 AO113:AO115 K117 N117 Q117 T117 W117 Z117 AC117 AF117 AI117 AL117 AO117">
      <formula1>"Z,M,X,W"</formula1>
    </dataValidation>
    <dataValidation type="decimal" operator="notEqual" allowBlank="1" showInputMessage="1" showErrorMessage="1" errorTitle="Entrée non valide" error="Veuillez entrer une valeur numérique" sqref="J15:J18 M15:M18 P15:P18 S15:S18 V15:V18 Y15:Y18 AB15:AB18 AE15:AE18 AH15:AH18 AK15:AK18 AN15:AN18 J20:J22 M20:M22 P20:P22 S20:S22 V20:V22 Y20:Y22 AB20:AB22 AE20:AE22 AH20:AH22 AK20:AK22 AN20:AN22 J24:J26 M24:M26 P24:P26 S24:S26 V24:V26 Y24:Y26 AB24:AB26 AE24:AE26 AH24:AH26 AK24:AK26 AN24:AN26 J28 M28 P28 S28 V28 Y28 AB28 AE28 AH28 AK28 AN28 J32:J35 M32:M35 P32:P35 S32:S35 V32:V35 Y32:Y35 AB32:AB35 AE32:AE35 AH32:AH35 AK32:AK35 AN32:AN35 J37 M37 P37 S37 V37 Y37 AB37 AE37 AH37 AK37 AN37 J39:J41 M39:M41 P39:P41 S39:S41 V39:V41 Y39:Y41 AB39:AB41 AE39:AE41 AH39:AH41 AK39:AK41 AN39:AN41 J43 M43 P43 S43 V43 Y43 AB43 AE43 AH43 AK43 AN43 J47:J50 M47:M50 P47:P50 S47:S50 V47:V50 Y47:Y50 AB47:AB50 AE47:AE50 AH47:AH50 AK47:AK50 AN47:AN50 J52:J54 M52:M54 P52:P54 S52:S54 V52:V54 Y52:Y54 AB52:AB54 AE52:AE54 AH52:AH54 AK52:AK54 AN52:AN54 J56 M56 P56 S56 V56 Y56 AB56 AE56 AH56 AK56 AN56 J60:J63 M60:M63 P60:P63 S60:S63 V60:V63 Y60:Y63 AB60:AB63 AE60:AE63 AH60:AH63 AK60:AK63 AN60:AN63 J65:J67 M65:M67 P65:P67 S65:S67 V65:V67 Y65:Y67 AB65:AB67 AE65:AE67 AH65:AH67 AK65:AK67 AN65:AN67 J69 M69 P69 S69 V69 Y69 AB69 AE69 AH69 AK69 AN69 J72 M72 P72 S72 V72 Y72 AB72 AE72 AH72 AK72 AN72 J76 M76 P76 S76 V76 Y76 AB76 AE76 AH76 AK76 AN76 J78 M78 P78 S78 V78 Y78 AB78 AE78 AH78 AK78 AN78 J80 M80 P80 S80 V80 Y80 AB80 AE80 AH80 AK80 AN80 J85:J87 M85:M87 P85:P87 S85:S87 V85:V87 Y85:Y87 AB85:AB87 AE85:AE87 AH85:AH87 AK85:AK87 AN85:AN87 J89 M89 P89 S89 V89 Y89 AB89 AE89 AH89 AK89 AN89 J91 M91 P91 S91 V91 Y91 AB91 AE91 AH91 AK91 AN91 J95:J97 M95:M97 P95:P97 S95:S97 V95:V97 Y95:Y97 AB95:AB97 AE95:AE97 AH95:AH97 AK95:AK97 AN95:AN97 J99 M99 P99 S99 V99 Y99 AB99 AE99 AH99 AK99 AN99 J101 M101 P101 S101 V101 Y101 AB101 AE101 AH101 AK101 AN101 J105:J107 M105:M107 P105:P107 S105:S107 V105:V107 Y105:Y107 AB105:AB107 AE105:AE107 AH105:AH107 AK105:AK107 AN105:AN107 J109 M109 P109 S109 V109 Y109 AB109 AE109 AH109 AK109 AN109 J113:J115 M113:M115 P113:P115 S113:S115 V113:V115 Y113:Y115 AB113:AB115 AE113:AE115 AH113:AH115 AK113:AK115 AN113:AN115 J117 M117 P117 S117 V117 Y117 AB117 AE117 AH117 AK117 AN117">
      <formula1>9.99999999999999E+25</formula1>
    </dataValidation>
  </dataValidations>
  <pageMargins left="0.23622047244094491" right="0.23622047244094491" top="0.74803149606299213" bottom="0.74803149606299213" header="0.31496062992125984" footer="0.31496062992125984"/>
  <pageSetup scale="31" orientation="portrait" r:id="rId1"/>
  <headerFooter>
    <oddFooter>&amp;C&amp;P&amp;R&amp;F</oddFooter>
  </headerFooter>
  <rowBreaks count="1" manualBreakCount="1">
    <brk id="73" max="16383" man="1"/>
  </rowBreaks>
  <colBreaks count="2" manualBreakCount="2">
    <brk id="15"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W76"/>
  <sheetViews>
    <sheetView showGridLines="0" zoomScaleNormal="100" zoomScalePageLayoutView="40" workbookViewId="0">
      <pane xSplit="9" ySplit="14" topLeftCell="J15" activePane="bottomRight" state="frozen"/>
      <selection activeCell="C1" sqref="C1"/>
      <selection pane="topRight" activeCell="J1" sqref="J1"/>
      <selection pane="bottomLeft" activeCell="C15" sqref="C15"/>
      <selection pane="bottomRight" activeCell="J15" sqref="J15"/>
    </sheetView>
  </sheetViews>
  <sheetFormatPr defaultColWidth="9.140625" defaultRowHeight="12.75" x14ac:dyDescent="0.2"/>
  <cols>
    <col min="1" max="1" width="18.42578125" style="105" hidden="1" customWidth="1"/>
    <col min="2" max="2" width="7.7109375" style="105" hidden="1" customWidth="1"/>
    <col min="3" max="3" width="5.7109375" style="105" customWidth="1"/>
    <col min="4" max="4" width="70.7109375" style="105" customWidth="1"/>
    <col min="5" max="5" width="8.7109375" style="227" customWidth="1"/>
    <col min="6" max="8" width="8.85546875" style="105" hidden="1" customWidth="1"/>
    <col min="9" max="9" width="8" style="105" hidden="1" customWidth="1"/>
    <col min="10" max="10" width="12.7109375" style="105" customWidth="1"/>
    <col min="11" max="11" width="2.7109375" style="105" customWidth="1"/>
    <col min="12" max="12" width="5.7109375" style="105" customWidth="1"/>
    <col min="13" max="13" width="12.7109375" style="105" customWidth="1"/>
    <col min="14" max="14" width="2.7109375" style="105" customWidth="1"/>
    <col min="15" max="15" width="5.7109375" style="105" customWidth="1"/>
    <col min="16" max="16" width="12.7109375" style="105" customWidth="1"/>
    <col min="17" max="17" width="2.7109375" style="105" customWidth="1"/>
    <col min="18" max="18" width="5.7109375" style="105" customWidth="1"/>
    <col min="19" max="19" width="12.7109375" style="105" customWidth="1"/>
    <col min="20" max="20" width="2.7109375" style="105" customWidth="1"/>
    <col min="21" max="21" width="5.7109375" style="105" customWidth="1"/>
    <col min="22" max="22" width="12.7109375" style="105" customWidth="1"/>
    <col min="23" max="23" width="2.7109375" style="105" customWidth="1"/>
    <col min="24" max="24" width="5.7109375" style="105" customWidth="1"/>
    <col min="25" max="25" width="12.7109375" style="105" customWidth="1"/>
    <col min="26" max="26" width="2.7109375" style="105" customWidth="1"/>
    <col min="27" max="27" width="5.7109375" style="105" customWidth="1"/>
    <col min="28" max="28" width="12.7109375" style="105" customWidth="1"/>
    <col min="29" max="29" width="2.7109375" style="105" customWidth="1"/>
    <col min="30" max="30" width="5.7109375" style="105" customWidth="1"/>
    <col min="31" max="31" width="12.7109375" style="105" customWidth="1"/>
    <col min="32" max="32" width="2.7109375" style="105" customWidth="1"/>
    <col min="33" max="33" width="5.7109375" style="105" customWidth="1"/>
    <col min="34" max="34" width="12.7109375" style="105" customWidth="1"/>
    <col min="35" max="35" width="2.7109375" style="105" customWidth="1"/>
    <col min="36" max="36" width="5.7109375" style="105" customWidth="1"/>
    <col min="37" max="37" width="12.7109375" style="105" customWidth="1"/>
    <col min="38" max="38" width="2.7109375" style="105" customWidth="1"/>
    <col min="39" max="39" width="5.7109375" style="105" customWidth="1"/>
    <col min="40" max="40" width="12.7109375" style="105" customWidth="1"/>
    <col min="41" max="41" width="2.7109375" style="105" customWidth="1"/>
    <col min="42" max="43" width="5.7109375" style="105" customWidth="1"/>
    <col min="44" max="16384" width="9.140625" style="105"/>
  </cols>
  <sheetData>
    <row r="1" spans="1:75" ht="45" customHeight="1" x14ac:dyDescent="0.25">
      <c r="A1" s="93" t="s">
        <v>111</v>
      </c>
      <c r="B1" s="94" t="s">
        <v>121</v>
      </c>
      <c r="C1" s="155"/>
      <c r="D1" s="156" t="s">
        <v>2517</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67"/>
      <c r="BI1" s="4"/>
      <c r="BJ1" s="4"/>
      <c r="BK1" s="4"/>
      <c r="BL1" s="4"/>
      <c r="BM1" s="4"/>
      <c r="BN1" s="4"/>
      <c r="BO1" s="4"/>
      <c r="BP1" s="4"/>
      <c r="BQ1" s="4"/>
      <c r="BR1" s="4"/>
      <c r="BS1" s="4"/>
      <c r="BT1" s="4"/>
      <c r="BU1" s="4"/>
      <c r="BV1" s="4"/>
      <c r="BW1" s="4"/>
    </row>
    <row r="2" spans="1:75" s="163" customFormat="1" ht="15.75" customHeight="1" x14ac:dyDescent="0.25">
      <c r="A2" s="157"/>
      <c r="B2" s="94"/>
      <c r="C2" s="158"/>
      <c r="D2" s="159" t="s">
        <v>2445</v>
      </c>
      <c r="E2" s="160" t="str">
        <f>IF(ISBLANK(VAL_B1!$H$30),"",YEAR(VAL_B1!$H$30))</f>
        <v/>
      </c>
      <c r="F2" s="161"/>
      <c r="G2" s="161"/>
      <c r="H2" s="161"/>
      <c r="I2" s="161"/>
      <c r="J2" s="162" t="s">
        <v>2446</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BI2" s="33"/>
      <c r="BJ2" s="33"/>
      <c r="BK2" s="33"/>
      <c r="BL2" s="33"/>
      <c r="BM2" s="33"/>
      <c r="BN2" s="33"/>
      <c r="BO2" s="33"/>
      <c r="BP2" s="33"/>
      <c r="BQ2" s="33"/>
      <c r="BR2" s="33"/>
      <c r="BS2" s="33"/>
      <c r="BT2" s="33"/>
      <c r="BU2" s="33"/>
      <c r="BV2" s="33"/>
      <c r="BW2" s="33"/>
    </row>
    <row r="3" spans="1:75" s="163" customFormat="1" ht="15.75" customHeight="1" x14ac:dyDescent="0.25">
      <c r="A3" s="157"/>
      <c r="B3" s="94"/>
      <c r="C3" s="158"/>
      <c r="D3" s="158"/>
      <c r="E3" s="158"/>
      <c r="F3" s="161"/>
      <c r="G3" s="161"/>
      <c r="H3" s="161"/>
      <c r="I3" s="161"/>
      <c r="J3" s="162"/>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BI3" s="33"/>
      <c r="BJ3" s="33"/>
      <c r="BK3" s="33"/>
      <c r="BL3" s="33"/>
      <c r="BM3" s="33"/>
      <c r="BN3" s="33"/>
      <c r="BO3" s="33"/>
      <c r="BP3" s="33"/>
      <c r="BQ3" s="33"/>
      <c r="BR3" s="33"/>
      <c r="BS3" s="33"/>
      <c r="BT3" s="33"/>
      <c r="BU3" s="33"/>
      <c r="BV3" s="33"/>
      <c r="BW3" s="33"/>
    </row>
    <row r="4" spans="1:75" ht="15" customHeight="1" x14ac:dyDescent="0.25">
      <c r="A4" s="93" t="s">
        <v>117</v>
      </c>
      <c r="B4" s="94" t="str">
        <f>VLOOKUP(VAL_B1!$B$2,VAL_Drop_Down_Lists!$A$3:$B$214,2,FALSE)</f>
        <v>_X</v>
      </c>
      <c r="C4" s="229"/>
      <c r="D4" s="229"/>
      <c r="E4" s="45"/>
      <c r="F4" s="167"/>
      <c r="G4" s="167"/>
      <c r="H4" s="167"/>
      <c r="I4" s="164"/>
      <c r="J4" s="306" t="s">
        <v>2447</v>
      </c>
      <c r="K4" s="306"/>
      <c r="L4" s="306"/>
      <c r="M4" s="306" t="s">
        <v>2448</v>
      </c>
      <c r="N4" s="306"/>
      <c r="O4" s="306"/>
      <c r="P4" s="306" t="s">
        <v>2449</v>
      </c>
      <c r="Q4" s="306"/>
      <c r="R4" s="306"/>
      <c r="S4" s="306" t="s">
        <v>2450</v>
      </c>
      <c r="T4" s="306"/>
      <c r="U4" s="306"/>
      <c r="V4" s="306" t="s">
        <v>2451</v>
      </c>
      <c r="W4" s="306"/>
      <c r="X4" s="306"/>
      <c r="Y4" s="333" t="s">
        <v>2452</v>
      </c>
      <c r="Z4" s="333"/>
      <c r="AA4" s="333"/>
      <c r="AB4" s="306" t="s">
        <v>2453</v>
      </c>
      <c r="AC4" s="306"/>
      <c r="AD4" s="306"/>
      <c r="AE4" s="306" t="s">
        <v>2454</v>
      </c>
      <c r="AF4" s="306"/>
      <c r="AG4" s="306"/>
      <c r="AH4" s="306" t="s">
        <v>2455</v>
      </c>
      <c r="AI4" s="306"/>
      <c r="AJ4" s="306"/>
      <c r="AK4" s="325" t="s">
        <v>2456</v>
      </c>
      <c r="AL4" s="325"/>
      <c r="AM4" s="325"/>
      <c r="AN4" s="326" t="s">
        <v>2457</v>
      </c>
      <c r="AO4" s="326"/>
      <c r="AP4" s="326"/>
      <c r="AQ4" s="167"/>
      <c r="BI4" s="4"/>
      <c r="BJ4" s="4"/>
      <c r="BK4" s="4"/>
      <c r="BL4" s="4"/>
      <c r="BM4" s="4"/>
      <c r="BN4" s="4"/>
      <c r="BO4" s="4"/>
      <c r="BP4" s="4"/>
      <c r="BQ4" s="4"/>
      <c r="BR4" s="4"/>
      <c r="BS4" s="4"/>
      <c r="BT4" s="4"/>
      <c r="BU4" s="4"/>
      <c r="BV4" s="4"/>
      <c r="BW4" s="4"/>
    </row>
    <row r="5" spans="1:75" ht="60" customHeight="1" x14ac:dyDescent="0.25">
      <c r="A5" s="93" t="s">
        <v>120</v>
      </c>
      <c r="B5" s="94" t="s">
        <v>425</v>
      </c>
      <c r="C5" s="229"/>
      <c r="D5" s="339" t="s">
        <v>2518</v>
      </c>
      <c r="E5" s="339"/>
      <c r="F5" s="169"/>
      <c r="G5" s="169"/>
      <c r="H5" s="169"/>
      <c r="I5" s="169"/>
      <c r="J5" s="306"/>
      <c r="K5" s="306"/>
      <c r="L5" s="306"/>
      <c r="M5" s="306"/>
      <c r="N5" s="306"/>
      <c r="O5" s="306"/>
      <c r="P5" s="306"/>
      <c r="Q5" s="306"/>
      <c r="R5" s="306"/>
      <c r="S5" s="306"/>
      <c r="T5" s="306"/>
      <c r="U5" s="306"/>
      <c r="V5" s="306"/>
      <c r="W5" s="306"/>
      <c r="X5" s="306"/>
      <c r="Y5" s="333"/>
      <c r="Z5" s="333"/>
      <c r="AA5" s="333"/>
      <c r="AB5" s="306"/>
      <c r="AC5" s="306"/>
      <c r="AD5" s="306"/>
      <c r="AE5" s="306"/>
      <c r="AF5" s="306"/>
      <c r="AG5" s="306"/>
      <c r="AH5" s="306"/>
      <c r="AI5" s="306"/>
      <c r="AJ5" s="306"/>
      <c r="AK5" s="325"/>
      <c r="AL5" s="325"/>
      <c r="AM5" s="325"/>
      <c r="AN5" s="326"/>
      <c r="AO5" s="326"/>
      <c r="AP5" s="326"/>
      <c r="AQ5" s="169"/>
      <c r="BI5" s="4"/>
      <c r="BJ5" s="4"/>
      <c r="BK5" s="4"/>
      <c r="BL5" s="4"/>
      <c r="BM5" s="4"/>
      <c r="BN5" s="4"/>
      <c r="BO5" s="4"/>
      <c r="BP5" s="4"/>
      <c r="BQ5" s="4"/>
      <c r="BR5" s="4"/>
      <c r="BS5" s="4"/>
      <c r="BT5" s="4"/>
      <c r="BU5" s="4"/>
      <c r="BV5" s="4"/>
      <c r="BW5" s="4"/>
    </row>
    <row r="6" spans="1:75" ht="15" customHeight="1" x14ac:dyDescent="0.25">
      <c r="A6" s="93" t="s">
        <v>429</v>
      </c>
      <c r="B6" s="94" t="str">
        <f>IF(VAL_B1!H29&lt;&gt;"", TEXT(VAL_B1!H29,"YYYY")&amp;"-"&amp;TEXT(VAL_B1!H29,"MM"),"")</f>
        <v/>
      </c>
      <c r="C6" s="229"/>
      <c r="D6" s="339"/>
      <c r="E6" s="339"/>
      <c r="F6" s="170"/>
      <c r="G6" s="170"/>
      <c r="H6" s="170"/>
      <c r="I6" s="36"/>
      <c r="J6" s="307" t="s">
        <v>2460</v>
      </c>
      <c r="K6" s="308"/>
      <c r="L6" s="309"/>
      <c r="M6" s="307" t="s">
        <v>2461</v>
      </c>
      <c r="N6" s="308"/>
      <c r="O6" s="309"/>
      <c r="P6" s="300" t="s">
        <v>2462</v>
      </c>
      <c r="Q6" s="301"/>
      <c r="R6" s="302"/>
      <c r="S6" s="300" t="s">
        <v>2463</v>
      </c>
      <c r="T6" s="301"/>
      <c r="U6" s="302"/>
      <c r="V6" s="300" t="s">
        <v>2464</v>
      </c>
      <c r="W6" s="301"/>
      <c r="X6" s="302"/>
      <c r="Y6" s="313" t="s">
        <v>2465</v>
      </c>
      <c r="Z6" s="314"/>
      <c r="AA6" s="315"/>
      <c r="AB6" s="300" t="s">
        <v>2466</v>
      </c>
      <c r="AC6" s="301"/>
      <c r="AD6" s="302"/>
      <c r="AE6" s="319" t="s">
        <v>2467</v>
      </c>
      <c r="AF6" s="320"/>
      <c r="AG6" s="321"/>
      <c r="AH6" s="306"/>
      <c r="AI6" s="306"/>
      <c r="AJ6" s="306"/>
      <c r="AK6" s="325"/>
      <c r="AL6" s="325"/>
      <c r="AM6" s="325"/>
      <c r="AN6" s="300" t="s">
        <v>2468</v>
      </c>
      <c r="AO6" s="301"/>
      <c r="AP6" s="302"/>
      <c r="AQ6" s="169"/>
      <c r="BI6" s="4"/>
      <c r="BJ6" s="4"/>
      <c r="BK6" s="4"/>
      <c r="BL6" s="4"/>
      <c r="BM6" s="4"/>
      <c r="BN6" s="4"/>
      <c r="BO6" s="4"/>
      <c r="BP6" s="4"/>
      <c r="BQ6" s="4"/>
      <c r="BR6" s="4"/>
      <c r="BS6" s="4"/>
      <c r="BT6" s="4"/>
      <c r="BU6" s="4"/>
      <c r="BV6" s="4"/>
      <c r="BW6" s="4"/>
    </row>
    <row r="7" spans="1:75" ht="15" x14ac:dyDescent="0.25">
      <c r="A7" s="93" t="s">
        <v>430</v>
      </c>
      <c r="B7" s="94" t="str">
        <f>IF(VAL_B1!H30&lt;&gt;"", TEXT(VAL_B1!H30,"YYYY")&amp;"-"&amp;TEXT(VAL_B1!H30,"MM"),"")</f>
        <v/>
      </c>
      <c r="C7" s="229"/>
      <c r="D7" s="329" t="s">
        <v>2519</v>
      </c>
      <c r="E7" s="329"/>
      <c r="F7" s="170"/>
      <c r="G7" s="170"/>
      <c r="H7" s="170"/>
      <c r="I7" s="36"/>
      <c r="J7" s="310"/>
      <c r="K7" s="311"/>
      <c r="L7" s="312"/>
      <c r="M7" s="310"/>
      <c r="N7" s="311"/>
      <c r="O7" s="312"/>
      <c r="P7" s="303"/>
      <c r="Q7" s="304"/>
      <c r="R7" s="305"/>
      <c r="S7" s="303"/>
      <c r="T7" s="304"/>
      <c r="U7" s="305"/>
      <c r="V7" s="303"/>
      <c r="W7" s="304"/>
      <c r="X7" s="305"/>
      <c r="Y7" s="316"/>
      <c r="Z7" s="317"/>
      <c r="AA7" s="318"/>
      <c r="AB7" s="303"/>
      <c r="AC7" s="304"/>
      <c r="AD7" s="305"/>
      <c r="AE7" s="322"/>
      <c r="AF7" s="323"/>
      <c r="AG7" s="324"/>
      <c r="AH7" s="306"/>
      <c r="AI7" s="306"/>
      <c r="AJ7" s="306"/>
      <c r="AK7" s="325"/>
      <c r="AL7" s="325"/>
      <c r="AM7" s="325"/>
      <c r="AN7" s="303"/>
      <c r="AO7" s="304"/>
      <c r="AP7" s="305"/>
      <c r="AQ7" s="169"/>
      <c r="BI7" s="4"/>
      <c r="BJ7" s="4"/>
      <c r="BK7" s="4"/>
      <c r="BL7" s="4"/>
      <c r="BM7" s="4"/>
      <c r="BN7" s="4"/>
      <c r="BO7" s="4"/>
      <c r="BP7" s="4"/>
      <c r="BQ7" s="4"/>
      <c r="BR7" s="4"/>
      <c r="BS7" s="4"/>
      <c r="BT7" s="4"/>
      <c r="BU7" s="4"/>
      <c r="BV7" s="4"/>
      <c r="BW7" s="4"/>
    </row>
    <row r="8" spans="1:75" ht="15" hidden="1" x14ac:dyDescent="0.25">
      <c r="A8" s="93" t="s">
        <v>125</v>
      </c>
      <c r="B8" s="94" t="s">
        <v>0</v>
      </c>
      <c r="C8" s="229"/>
      <c r="D8" s="169"/>
      <c r="E8" s="231"/>
      <c r="F8" s="232"/>
      <c r="G8" s="232"/>
      <c r="H8" s="232"/>
      <c r="I8" s="38" t="s">
        <v>139</v>
      </c>
      <c r="J8" s="38" t="s">
        <v>431</v>
      </c>
      <c r="K8" s="38"/>
      <c r="L8" s="38"/>
      <c r="M8" s="38" t="s">
        <v>431</v>
      </c>
      <c r="N8" s="38"/>
      <c r="O8" s="38"/>
      <c r="P8" s="175" t="s">
        <v>432</v>
      </c>
      <c r="Q8" s="175"/>
      <c r="R8" s="175"/>
      <c r="S8" s="175" t="s">
        <v>433</v>
      </c>
      <c r="T8" s="175"/>
      <c r="U8" s="175"/>
      <c r="V8" s="175" t="s">
        <v>434</v>
      </c>
      <c r="W8" s="175"/>
      <c r="X8" s="175"/>
      <c r="Y8" s="175" t="s">
        <v>435</v>
      </c>
      <c r="Z8" s="175"/>
      <c r="AA8" s="175"/>
      <c r="AB8" s="175" t="s">
        <v>436</v>
      </c>
      <c r="AC8" s="175"/>
      <c r="AD8" s="175"/>
      <c r="AE8" s="175" t="s">
        <v>437</v>
      </c>
      <c r="AF8" s="175"/>
      <c r="AG8" s="175"/>
      <c r="AH8" s="175" t="s">
        <v>147</v>
      </c>
      <c r="AI8" s="175"/>
      <c r="AJ8" s="175"/>
      <c r="AK8" s="175" t="s">
        <v>0</v>
      </c>
      <c r="AL8" s="175"/>
      <c r="AM8" s="175"/>
      <c r="AN8" s="175" t="s">
        <v>455</v>
      </c>
      <c r="AO8" s="175"/>
      <c r="AP8" s="175"/>
      <c r="AQ8" s="169"/>
      <c r="BI8" s="4"/>
      <c r="BJ8" s="4"/>
      <c r="BK8" s="4"/>
      <c r="BL8" s="4"/>
      <c r="BM8" s="4"/>
      <c r="BN8" s="4"/>
      <c r="BO8" s="4"/>
      <c r="BP8" s="4"/>
      <c r="BQ8" s="4"/>
      <c r="BR8" s="4"/>
      <c r="BS8" s="4"/>
      <c r="BT8" s="4"/>
      <c r="BU8" s="4"/>
      <c r="BV8" s="4"/>
      <c r="BW8" s="4"/>
    </row>
    <row r="9" spans="1:75" ht="15" hidden="1" x14ac:dyDescent="0.25">
      <c r="A9" s="93" t="s">
        <v>127</v>
      </c>
      <c r="B9" s="94"/>
      <c r="C9" s="229"/>
      <c r="D9" s="169"/>
      <c r="E9" s="231"/>
      <c r="F9" s="174"/>
      <c r="G9" s="174"/>
      <c r="H9" s="174"/>
      <c r="I9" s="39" t="s">
        <v>140</v>
      </c>
      <c r="J9" s="38" t="s">
        <v>438</v>
      </c>
      <c r="K9" s="38"/>
      <c r="L9" s="38"/>
      <c r="M9" s="38" t="s">
        <v>439</v>
      </c>
      <c r="N9" s="38"/>
      <c r="O9" s="38"/>
      <c r="P9" s="175" t="s">
        <v>0</v>
      </c>
      <c r="Q9" s="175"/>
      <c r="R9" s="175"/>
      <c r="S9" s="175" t="s">
        <v>0</v>
      </c>
      <c r="T9" s="175"/>
      <c r="U9" s="175"/>
      <c r="V9" s="175" t="s">
        <v>0</v>
      </c>
      <c r="W9" s="175"/>
      <c r="X9" s="175"/>
      <c r="Y9" s="175" t="s">
        <v>0</v>
      </c>
      <c r="Z9" s="175"/>
      <c r="AA9" s="175"/>
      <c r="AB9" s="175" t="s">
        <v>0</v>
      </c>
      <c r="AC9" s="175"/>
      <c r="AD9" s="175"/>
      <c r="AE9" s="175" t="s">
        <v>0</v>
      </c>
      <c r="AF9" s="175"/>
      <c r="AG9" s="175"/>
      <c r="AH9" s="175" t="s">
        <v>147</v>
      </c>
      <c r="AI9" s="175"/>
      <c r="AJ9" s="175"/>
      <c r="AK9" s="175" t="s">
        <v>0</v>
      </c>
      <c r="AL9" s="175"/>
      <c r="AM9" s="175"/>
      <c r="AN9" s="175" t="s">
        <v>441</v>
      </c>
      <c r="AO9" s="175"/>
      <c r="AP9" s="175"/>
      <c r="AQ9" s="169"/>
      <c r="BI9" s="4"/>
      <c r="BJ9" s="4"/>
      <c r="BK9" s="4"/>
      <c r="BL9" s="4"/>
      <c r="BM9" s="4"/>
      <c r="BN9" s="4"/>
      <c r="BO9" s="4"/>
      <c r="BP9" s="4"/>
      <c r="BQ9" s="4"/>
      <c r="BR9" s="4"/>
      <c r="BS9" s="4"/>
      <c r="BT9" s="4"/>
      <c r="BU9" s="4"/>
      <c r="BV9" s="4"/>
      <c r="BW9" s="4"/>
    </row>
    <row r="10" spans="1:75" ht="15" hidden="1" x14ac:dyDescent="0.25">
      <c r="A10" s="93" t="s">
        <v>129</v>
      </c>
      <c r="B10" s="94" t="str">
        <f>IF(VAL_B1!H30&lt;&gt;"", YEAR(VAL_B1!H30),"")</f>
        <v/>
      </c>
      <c r="C10" s="229"/>
      <c r="D10" s="169"/>
      <c r="E10" s="231"/>
      <c r="F10" s="174"/>
      <c r="G10" s="174"/>
      <c r="H10" s="174"/>
      <c r="I10" s="39" t="s">
        <v>141</v>
      </c>
      <c r="J10" s="38" t="s">
        <v>440</v>
      </c>
      <c r="K10" s="38"/>
      <c r="L10" s="38"/>
      <c r="M10" s="38" t="s">
        <v>440</v>
      </c>
      <c r="N10" s="38"/>
      <c r="O10" s="38"/>
      <c r="P10" s="175" t="s">
        <v>440</v>
      </c>
      <c r="Q10" s="175"/>
      <c r="R10" s="175"/>
      <c r="S10" s="175" t="s">
        <v>0</v>
      </c>
      <c r="T10" s="175"/>
      <c r="U10" s="175"/>
      <c r="V10" s="175" t="s">
        <v>0</v>
      </c>
      <c r="W10" s="175"/>
      <c r="X10" s="175"/>
      <c r="Y10" s="175" t="s">
        <v>0</v>
      </c>
      <c r="Z10" s="175"/>
      <c r="AA10" s="175"/>
      <c r="AB10" s="175" t="s">
        <v>0</v>
      </c>
      <c r="AC10" s="175"/>
      <c r="AD10" s="175"/>
      <c r="AE10" s="175" t="s">
        <v>0</v>
      </c>
      <c r="AF10" s="175"/>
      <c r="AG10" s="175"/>
      <c r="AH10" s="175" t="s">
        <v>147</v>
      </c>
      <c r="AI10" s="175"/>
      <c r="AJ10" s="175"/>
      <c r="AK10" s="175" t="s">
        <v>0</v>
      </c>
      <c r="AL10" s="175"/>
      <c r="AM10" s="175"/>
      <c r="AN10" s="175" t="s">
        <v>0</v>
      </c>
      <c r="AO10" s="175"/>
      <c r="AP10" s="175"/>
      <c r="AQ10" s="169"/>
      <c r="BI10" s="4"/>
      <c r="BJ10" s="4"/>
      <c r="BK10" s="4"/>
      <c r="BL10" s="4"/>
      <c r="BM10" s="4"/>
      <c r="BN10" s="4"/>
      <c r="BO10" s="4"/>
      <c r="BP10" s="4"/>
      <c r="BQ10" s="4"/>
      <c r="BR10" s="4"/>
      <c r="BS10" s="4"/>
      <c r="BT10" s="4"/>
      <c r="BU10" s="4"/>
      <c r="BV10" s="4"/>
      <c r="BW10" s="4"/>
    </row>
    <row r="11" spans="1:75" ht="33.75" hidden="1" x14ac:dyDescent="0.25">
      <c r="A11" s="93" t="s">
        <v>133</v>
      </c>
      <c r="B11" s="94">
        <v>0</v>
      </c>
      <c r="C11" s="229"/>
      <c r="D11" s="169"/>
      <c r="E11" s="231"/>
      <c r="F11" s="174" t="s">
        <v>137</v>
      </c>
      <c r="G11" s="174" t="s">
        <v>426</v>
      </c>
      <c r="H11" s="174" t="s">
        <v>427</v>
      </c>
      <c r="I11" s="46"/>
      <c r="J11" s="47"/>
      <c r="K11" s="47"/>
      <c r="L11" s="47"/>
      <c r="M11" s="47"/>
      <c r="N11" s="47"/>
      <c r="O11" s="47"/>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169"/>
      <c r="BI11" s="4"/>
      <c r="BJ11" s="4"/>
      <c r="BK11" s="4"/>
      <c r="BL11" s="4"/>
      <c r="BM11" s="4"/>
      <c r="BN11" s="4"/>
      <c r="BO11" s="4"/>
      <c r="BP11" s="4"/>
      <c r="BQ11" s="4"/>
      <c r="BR11" s="4"/>
      <c r="BS11" s="4"/>
      <c r="BT11" s="4"/>
      <c r="BU11" s="4"/>
      <c r="BV11" s="4"/>
      <c r="BW11" s="4"/>
    </row>
    <row r="12" spans="1:75" ht="15" hidden="1" x14ac:dyDescent="0.25">
      <c r="A12" s="181" t="s">
        <v>135</v>
      </c>
      <c r="B12" s="181">
        <v>0</v>
      </c>
      <c r="C12" s="229"/>
      <c r="D12" s="169"/>
      <c r="E12" s="234"/>
      <c r="F12" s="183"/>
      <c r="G12" s="183"/>
      <c r="H12" s="183"/>
      <c r="I12" s="48"/>
      <c r="J12" s="49"/>
      <c r="K12" s="49"/>
      <c r="L12" s="49"/>
      <c r="M12" s="49"/>
      <c r="N12" s="49"/>
      <c r="O12" s="49"/>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6"/>
      <c r="BI12" s="4"/>
      <c r="BJ12" s="4"/>
      <c r="BK12" s="4"/>
      <c r="BL12" s="4"/>
      <c r="BM12" s="4"/>
      <c r="BN12" s="4"/>
      <c r="BO12" s="4"/>
      <c r="BP12" s="4"/>
      <c r="BQ12" s="4"/>
      <c r="BR12" s="4"/>
      <c r="BS12" s="4"/>
      <c r="BT12" s="4"/>
      <c r="BU12" s="4"/>
      <c r="BV12" s="4"/>
      <c r="BW12" s="4"/>
    </row>
    <row r="13" spans="1:75" ht="15" hidden="1" x14ac:dyDescent="0.25">
      <c r="A13" s="93" t="s">
        <v>428</v>
      </c>
      <c r="B13" s="94" t="s">
        <v>147</v>
      </c>
      <c r="C13" s="229"/>
      <c r="D13" s="169"/>
      <c r="E13" s="234"/>
      <c r="F13" s="183"/>
      <c r="G13" s="183"/>
      <c r="H13" s="183"/>
      <c r="I13" s="48"/>
      <c r="J13" s="49"/>
      <c r="K13" s="49"/>
      <c r="L13" s="49"/>
      <c r="M13" s="49"/>
      <c r="N13" s="49"/>
      <c r="O13" s="49"/>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6"/>
      <c r="BI13" s="4"/>
      <c r="BJ13" s="4"/>
      <c r="BK13" s="4"/>
      <c r="BL13" s="4"/>
      <c r="BM13" s="4"/>
      <c r="BN13" s="4"/>
      <c r="BO13" s="4"/>
      <c r="BP13" s="4"/>
      <c r="BQ13" s="4"/>
      <c r="BR13" s="4"/>
      <c r="BS13" s="4"/>
      <c r="BT13" s="4"/>
      <c r="BU13" s="4"/>
      <c r="BV13" s="4"/>
      <c r="BW13" s="4"/>
    </row>
    <row r="14" spans="1:75" ht="3" customHeight="1" x14ac:dyDescent="0.25">
      <c r="A14" s="185" t="s">
        <v>523</v>
      </c>
      <c r="B14" s="186" t="s">
        <v>2378</v>
      </c>
      <c r="C14" s="229"/>
      <c r="D14" s="169"/>
      <c r="E14" s="234"/>
      <c r="F14" s="183"/>
      <c r="G14" s="183"/>
      <c r="H14" s="183"/>
      <c r="I14" s="48"/>
      <c r="J14" s="117"/>
      <c r="K14" s="117"/>
      <c r="L14" s="117"/>
      <c r="M14" s="117"/>
      <c r="N14" s="117"/>
      <c r="O14" s="11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236"/>
      <c r="BI14" s="4"/>
      <c r="BJ14" s="4"/>
      <c r="BK14" s="4"/>
      <c r="BL14" s="4"/>
      <c r="BM14" s="4"/>
      <c r="BN14" s="4"/>
      <c r="BO14" s="4"/>
      <c r="BP14" s="4"/>
      <c r="BQ14" s="4"/>
      <c r="BR14" s="4"/>
      <c r="BS14" s="4"/>
      <c r="BT14" s="4"/>
      <c r="BU14" s="4"/>
      <c r="BV14" s="4"/>
      <c r="BW14" s="4"/>
    </row>
    <row r="15" spans="1:75" ht="21" customHeight="1" x14ac:dyDescent="0.2">
      <c r="A15" s="237"/>
      <c r="B15" s="237"/>
      <c r="C15" s="229"/>
      <c r="D15" s="189" t="s">
        <v>2520</v>
      </c>
      <c r="E15" s="190" t="s">
        <v>59</v>
      </c>
      <c r="F15" s="191" t="s">
        <v>1</v>
      </c>
      <c r="G15" s="191" t="s">
        <v>1</v>
      </c>
      <c r="H15" s="191" t="s">
        <v>90</v>
      </c>
      <c r="I15" s="41">
        <v>13</v>
      </c>
      <c r="J15" s="30"/>
      <c r="K15" s="26"/>
      <c r="L15" s="27"/>
      <c r="M15" s="30"/>
      <c r="N15" s="26"/>
      <c r="O15" s="27"/>
      <c r="P15" s="30"/>
      <c r="Q15" s="26"/>
      <c r="R15" s="27"/>
      <c r="S15" s="30"/>
      <c r="T15" s="26"/>
      <c r="U15" s="27"/>
      <c r="V15" s="30"/>
      <c r="W15" s="26"/>
      <c r="X15" s="27"/>
      <c r="Y15" s="31" t="str">
        <f>IF(OR(EXACT(S15,T15),EXACT(V15,W15),AND(T15="X",W15="X"),OR(T15="M",W15="M")),"",SUM(S15,V15))</f>
        <v/>
      </c>
      <c r="Z15" s="28" t="str">
        <f>IF(AND(AND(T15="X",W15="X"),SUM(S15,V15)=0,ISNUMBER(Y15)),"",IF(OR(T15="M",W15="M"),"M",IF(AND(T15=W15,OR(T15="X",T15="W",T15="Z")),UPPER(T15),"")))</f>
        <v/>
      </c>
      <c r="AA15" s="29"/>
      <c r="AB15" s="30"/>
      <c r="AC15" s="26"/>
      <c r="AD15" s="27"/>
      <c r="AE15" s="30"/>
      <c r="AF15" s="26"/>
      <c r="AG15" s="27"/>
      <c r="AH15" s="30"/>
      <c r="AI15" s="26"/>
      <c r="AJ15" s="27"/>
      <c r="AK15" s="31" t="str">
        <f>IF(OR(EXACT(J15,K15),EXACT(M15,N15),EXACT(P15,Q15),EXACT(Y15,Z15),EXACT(AB15,AC15),EXACT(AE15,AF15),EXACT(AH15,AI15),AND(K15=N15,K15=Q15,K15=Z15,K15=AC15,K15=AF15,K15=AI15,K15="X"),OR(K15="M",N15="M",Q15="M",Z15="M",AC15="M",AF15="M",AI15="M")),"",SUM(J15,M15,P15,Y15,AB15,AE15,AH15))</f>
        <v/>
      </c>
      <c r="AL15" s="1" t="str">
        <f xml:space="preserve"> IF(AND(AND(K15="X",N15="X",Q15="X",Z15="X",AC15="X",AF15="X",AI15="X"),SUM(J15,M15,P15,Y15,AB15,AE15,AH15)=0,ISNUMBER(AK15)),"",IF(OR(K15="M",N15="M",Q15="M",Z15="M",AC15="M",AF15="M",AI15="M"),"M",IF(AND(K15=N15,K15=Q15,K15=Z15,K15=AC15,K15=AF15,K15=AI15,OR(K15="W",K15="Z",K15="X")),UPPER(K15),"")))</f>
        <v/>
      </c>
      <c r="AM15" s="25"/>
      <c r="AN15" s="30"/>
      <c r="AO15" s="26"/>
      <c r="AP15" s="27"/>
      <c r="AQ15" s="236"/>
      <c r="BI15" s="4"/>
      <c r="BJ15" s="4"/>
      <c r="BK15" s="4"/>
      <c r="BL15" s="4"/>
      <c r="BM15" s="4"/>
      <c r="BN15" s="4"/>
      <c r="BO15" s="4"/>
      <c r="BP15" s="4"/>
      <c r="BQ15" s="4"/>
      <c r="BR15" s="4"/>
      <c r="BS15" s="4"/>
      <c r="BT15" s="4"/>
      <c r="BU15" s="4"/>
      <c r="BV15" s="4"/>
      <c r="BW15" s="4"/>
    </row>
    <row r="16" spans="1:75" ht="21" customHeight="1" x14ac:dyDescent="0.2">
      <c r="A16" s="237"/>
      <c r="B16" s="237"/>
      <c r="C16" s="229"/>
      <c r="D16" s="189" t="s">
        <v>2521</v>
      </c>
      <c r="E16" s="190" t="s">
        <v>60</v>
      </c>
      <c r="F16" s="191" t="s">
        <v>1</v>
      </c>
      <c r="G16" s="191" t="s">
        <v>1</v>
      </c>
      <c r="H16" s="191" t="s">
        <v>91</v>
      </c>
      <c r="I16" s="41">
        <v>14</v>
      </c>
      <c r="J16" s="30"/>
      <c r="K16" s="26"/>
      <c r="L16" s="27"/>
      <c r="M16" s="30"/>
      <c r="N16" s="26"/>
      <c r="O16" s="27"/>
      <c r="P16" s="30"/>
      <c r="Q16" s="26"/>
      <c r="R16" s="27"/>
      <c r="S16" s="30"/>
      <c r="T16" s="26"/>
      <c r="U16" s="27"/>
      <c r="V16" s="30"/>
      <c r="W16" s="26"/>
      <c r="X16" s="27"/>
      <c r="Y16" s="31" t="str">
        <f>IF(OR(EXACT(S16,T16),EXACT(V16,W16),AND(T16="X",W16="X"),OR(T16="M",W16="M")),"",SUM(S16,V16))</f>
        <v/>
      </c>
      <c r="Z16" s="28" t="str">
        <f>IF(AND(AND(T16="X",W16="X"),SUM(S16,V16)=0,ISNUMBER(Y16)),"",IF(OR(T16="M",W16="M"),"M",IF(AND(T16=W16,OR(T16="X",T16="W",T16="Z")),UPPER(T16),"")))</f>
        <v/>
      </c>
      <c r="AA16" s="29"/>
      <c r="AB16" s="30"/>
      <c r="AC16" s="26"/>
      <c r="AD16" s="27"/>
      <c r="AE16" s="30"/>
      <c r="AF16" s="26"/>
      <c r="AG16" s="27"/>
      <c r="AH16" s="30"/>
      <c r="AI16" s="26"/>
      <c r="AJ16" s="27"/>
      <c r="AK16" s="31" t="str">
        <f>IF(OR(EXACT(J16,K16),EXACT(M16,N16),EXACT(P16,Q16),EXACT(Y16,Z16),EXACT(AB16,AC16),EXACT(AE16,AF16),EXACT(AH16,AI16),AND(K16=N16,K16=Q16,K16=Z16,K16=AC16,K16=AF16,K16=AI16,K16="X"),OR(K16="M",N16="M",Q16="M",Z16="M",AC16="M",AF16="M",AI16="M")),"",SUM(J16,M16,P16,Y16,AB16,AE16,AH16))</f>
        <v/>
      </c>
      <c r="AL16" s="1" t="str">
        <f xml:space="preserve"> IF(AND(AND(K16="X",N16="X",Q16="X",Z16="X",AC16="X",AF16="X",AI16="X"),SUM(J16,M16,P16,Y16,AB16,AE16,AH16)=0,ISNUMBER(AK16)),"",IF(OR(K16="M",N16="M",Q16="M",Z16="M",AC16="M",AF16="M",AI16="M"),"M",IF(AND(K16=N16,K16=Q16,K16=Z16,K16=AC16,K16=AF16,K16=AI16,OR(K16="W",K16="Z",K16="X")),UPPER(K16),"")))</f>
        <v/>
      </c>
      <c r="AM16" s="25"/>
      <c r="AN16" s="30"/>
      <c r="AO16" s="26"/>
      <c r="AP16" s="27"/>
      <c r="AQ16" s="236"/>
      <c r="BI16" s="4"/>
      <c r="BJ16" s="4"/>
      <c r="BK16" s="4"/>
      <c r="BL16" s="4"/>
      <c r="BM16" s="4"/>
      <c r="BN16" s="4"/>
      <c r="BO16" s="4"/>
      <c r="BP16" s="4"/>
      <c r="BQ16" s="4"/>
      <c r="BR16" s="4"/>
      <c r="BS16" s="4"/>
      <c r="BT16" s="4"/>
      <c r="BU16" s="4"/>
      <c r="BV16" s="4"/>
      <c r="BW16" s="4"/>
    </row>
    <row r="17" spans="1:75" ht="21" customHeight="1" x14ac:dyDescent="0.2">
      <c r="A17" s="238"/>
      <c r="B17" s="238"/>
      <c r="C17" s="229"/>
      <c r="D17" s="239" t="s">
        <v>2522</v>
      </c>
      <c r="E17" s="194" t="s">
        <v>61</v>
      </c>
      <c r="F17" s="191" t="s">
        <v>1</v>
      </c>
      <c r="G17" s="191" t="s">
        <v>1</v>
      </c>
      <c r="H17" s="191" t="s">
        <v>89</v>
      </c>
      <c r="I17" s="41" t="s">
        <v>467</v>
      </c>
      <c r="J17" s="31" t="str">
        <f>IF(OR(AND(J15="",K15=""),AND(J16="",K16=""),AND(K15="X",K16="X"),OR(K15="M",K16="M")),"",SUM(J15,J16))</f>
        <v/>
      </c>
      <c r="K17" s="28" t="str">
        <f>IF(AND(AND(K15="X",K16="X"),SUM(J15,J16)=0,ISNUMBER(J17)),"",IF(OR(K15="M",K16="M"),"M",IF(AND(K15=K16,OR(K15="X",K15="W",K15="Z")),UPPER(K15),"")))</f>
        <v/>
      </c>
      <c r="L17" s="29"/>
      <c r="M17" s="31" t="str">
        <f>IF(OR(AND(M15="",N15=""),AND(M16="",N16=""),AND(N15="X",N16="X"),OR(N15="M",N16="M")),"",SUM(M15,M16))</f>
        <v/>
      </c>
      <c r="N17" s="28" t="str">
        <f>IF(AND(AND(N15="X",N16="X"),SUM(M15,M16)=0,ISNUMBER(M17)),"",IF(OR(N15="M",N16="M"),"M",IF(AND(N15=N16,OR(N15="X",N15="W",N15="Z")),UPPER(N15),"")))</f>
        <v/>
      </c>
      <c r="O17" s="29"/>
      <c r="P17" s="31" t="str">
        <f>IF(OR(AND(P15="",Q15=""),AND(P16="",Q16=""),AND(Q15="X",Q16="X"),OR(Q15="M",Q16="M")),"",SUM(P15,P16))</f>
        <v/>
      </c>
      <c r="Q17" s="28" t="str">
        <f>IF(AND(AND(Q15="X",Q16="X"),SUM(P15,P16)=0,ISNUMBER(P17)),"",IF(OR(Q15="M",Q16="M"),"M",IF(AND(Q15=Q16,OR(Q15="X",Q15="W",Q15="Z")),UPPER(Q15),"")))</f>
        <v/>
      </c>
      <c r="R17" s="29"/>
      <c r="S17" s="31" t="str">
        <f>IF(OR(AND(S15="",T15=""),AND(S16="",T16=""),AND(T15="X",T16="X"),OR(T15="M",T16="M")),"",SUM(S15,S16))</f>
        <v/>
      </c>
      <c r="T17" s="28" t="str">
        <f>IF(AND(AND(T15="X",T16="X"),SUM(S15,S16)=0,ISNUMBER(S17)),"",IF(OR(T15="M",T16="M"),"M",IF(AND(T15=T16,OR(T15="X",T15="W",T15="Z")),UPPER(T15),"")))</f>
        <v/>
      </c>
      <c r="U17" s="29"/>
      <c r="V17" s="31" t="str">
        <f>IF(OR(AND(V15="",W15=""),AND(V16="",W16=""),AND(W15="X",W16="X"),OR(W15="M",W16="M")),"",SUM(V15,V16))</f>
        <v/>
      </c>
      <c r="W17" s="28" t="str">
        <f>IF(AND(AND(W15="X",W16="X"),SUM(V15,V16)=0,ISNUMBER(V17)),"",IF(OR(W15="M",W16="M"),"M",IF(AND(W15=W16,OR(W15="X",W15="W",W15="Z")),UPPER(W15),"")))</f>
        <v/>
      </c>
      <c r="X17" s="29"/>
      <c r="Y17" s="31" t="str">
        <f>IF(OR(AND(Y15="",Z15=""),AND(Y16="",Z16=""),AND(Z15="X",Z16="X"),OR(Z15="M",Z16="M")),"",SUM(Y15,Y16))</f>
        <v/>
      </c>
      <c r="Z17" s="28" t="str">
        <f>IF(AND(AND(Z15="X",Z16="X"),SUM(Y15,Y16)=0,ISNUMBER(Y17)),"",IF(OR(Z15="M",Z16="M"),"M",IF(AND(Z15=Z16,OR(Z15="X",Z15="W",Z15="Z")),UPPER(Z15),"")))</f>
        <v/>
      </c>
      <c r="AA17" s="29"/>
      <c r="AB17" s="31" t="str">
        <f>IF(OR(AND(AB15="",AC15=""),AND(AB16="",AC16=""),AND(AC15="X",AC16="X"),OR(AC15="M",AC16="M")),"",SUM(AB15,AB16))</f>
        <v/>
      </c>
      <c r="AC17" s="28" t="str">
        <f>IF(AND(AND(AC15="X",AC16="X"),SUM(AB15,AB16)=0,ISNUMBER(AB17)),"",IF(OR(AC15="M",AC16="M"),"M",IF(AND(AC15=AC16,OR(AC15="X",AC15="W",AC15="Z")),UPPER(AC15),"")))</f>
        <v/>
      </c>
      <c r="AD17" s="29"/>
      <c r="AE17" s="31" t="str">
        <f>IF(OR(AND(AE15="",AF15=""),AND(AE16="",AF16=""),AND(AF15="X",AF16="X"),OR(AF15="M",AF16="M")),"",SUM(AE15,AE16))</f>
        <v/>
      </c>
      <c r="AF17" s="28" t="str">
        <f>IF(AND(AND(AF15="X",AF16="X"),SUM(AE15,AE16)=0,ISNUMBER(AE17)),"",IF(OR(AF15="M",AF16="M"),"M",IF(AND(AF15=AF16,OR(AF15="X",AF15="W",AF15="Z")),UPPER(AF15),"")))</f>
        <v/>
      </c>
      <c r="AG17" s="29"/>
      <c r="AH17" s="31" t="str">
        <f>IF(OR(AND(AH15="",AI15=""),AND(AH16="",AI16=""),AND(AI15="X",AI16="X"),OR(AI15="M",AI16="M")),"",SUM(AH15,AH16))</f>
        <v/>
      </c>
      <c r="AI17" s="28" t="str">
        <f>IF(AND(AND(AI15="X",AI16="X"),SUM(AH15,AH16)=0,ISNUMBER(AH17)),"",IF(OR(AI15="M",AI16="M"),"M",IF(AND(AI15=AI16,OR(AI15="X",AI15="W",AI15="Z")),UPPER(AI15),"")))</f>
        <v/>
      </c>
      <c r="AJ17" s="29"/>
      <c r="AK17" s="31" t="str">
        <f>IF(OR(AND(AK15="",AL15=""),AND(AK16="",AL16=""),AND(AL15="X",AL16="X"),OR(AL15="M",AL16="M")),"",SUM(AK15,AK16))</f>
        <v/>
      </c>
      <c r="AL17" s="28" t="str">
        <f>IF(AND(AND(AL15="X",AL16="X"),SUM(AK15,AK16)=0,ISNUMBER(AK17)),"",IF(OR(AL15="M",AL16="M"),"M",IF(AND(AL15=AL16,OR(AL15="X",AL15="W",AL15="Z")),UPPER(AL15),"")))</f>
        <v/>
      </c>
      <c r="AM17" s="29"/>
      <c r="AN17" s="31" t="str">
        <f>IF(OR(AND(AN15="",AO15=""),AND(AN16="",AO16=""),AND(AO15="X",AO16="X"),OR(AO15="M",AO16="M")),"",SUM(AN15,AN16))</f>
        <v/>
      </c>
      <c r="AO17" s="28" t="str">
        <f>IF(AND(AND(AO15="X",AO16="X"),SUM(AN15,AN16)=0,ISNUMBER(AN17)),"",IF(OR(AO15="M",AO16="M"),"M",IF(AND(AO15=AO16,OR(AO15="X",AO15="W",AO15="Z")),UPPER(AO15),"")))</f>
        <v/>
      </c>
      <c r="AP17" s="29"/>
      <c r="AQ17" s="236"/>
      <c r="BI17" s="4"/>
      <c r="BJ17" s="4"/>
      <c r="BK17" s="4"/>
      <c r="BL17" s="4"/>
      <c r="BM17" s="4"/>
      <c r="BN17" s="4"/>
      <c r="BO17" s="4"/>
      <c r="BP17" s="4"/>
      <c r="BQ17" s="4"/>
      <c r="BR17" s="4"/>
      <c r="BS17" s="4"/>
      <c r="BT17" s="4"/>
      <c r="BU17" s="4"/>
      <c r="BV17" s="4"/>
      <c r="BW17" s="4"/>
    </row>
    <row r="18" spans="1:75" ht="15" customHeight="1" x14ac:dyDescent="0.2">
      <c r="A18" s="237"/>
      <c r="B18" s="237"/>
      <c r="C18" s="229"/>
      <c r="D18" s="330" t="s">
        <v>2523</v>
      </c>
      <c r="E18" s="330"/>
      <c r="F18" s="191"/>
      <c r="G18" s="191"/>
      <c r="H18" s="191"/>
      <c r="I18" s="41"/>
      <c r="J18" s="67"/>
      <c r="K18" s="67"/>
      <c r="L18" s="67"/>
      <c r="M18" s="67"/>
      <c r="N18" s="67"/>
      <c r="O18" s="67"/>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36"/>
      <c r="BI18" s="4"/>
      <c r="BJ18" s="4"/>
      <c r="BK18" s="4"/>
      <c r="BL18" s="4"/>
      <c r="BM18" s="4"/>
      <c r="BN18" s="4"/>
      <c r="BO18" s="4"/>
      <c r="BP18" s="4"/>
      <c r="BQ18" s="4"/>
      <c r="BR18" s="4"/>
      <c r="BS18" s="4"/>
      <c r="BT18" s="4"/>
      <c r="BU18" s="4"/>
      <c r="BV18" s="4"/>
      <c r="BW18" s="4"/>
    </row>
    <row r="19" spans="1:75" ht="21" customHeight="1" x14ac:dyDescent="0.2">
      <c r="A19" s="237"/>
      <c r="B19" s="237"/>
      <c r="C19" s="229"/>
      <c r="D19" s="189" t="s">
        <v>2524</v>
      </c>
      <c r="E19" s="190" t="s">
        <v>83</v>
      </c>
      <c r="F19" s="191" t="s">
        <v>1</v>
      </c>
      <c r="G19" s="191" t="s">
        <v>1</v>
      </c>
      <c r="H19" s="191" t="s">
        <v>448</v>
      </c>
      <c r="I19" s="42">
        <v>17</v>
      </c>
      <c r="J19" s="30"/>
      <c r="K19" s="26"/>
      <c r="L19" s="27"/>
      <c r="M19" s="30"/>
      <c r="N19" s="26"/>
      <c r="O19" s="27"/>
      <c r="P19" s="30"/>
      <c r="Q19" s="26"/>
      <c r="R19" s="27"/>
      <c r="S19" s="30"/>
      <c r="T19" s="26"/>
      <c r="U19" s="27"/>
      <c r="V19" s="30"/>
      <c r="W19" s="26"/>
      <c r="X19" s="27"/>
      <c r="Y19" s="31" t="str">
        <f>IF(OR(EXACT(S19,T19),EXACT(V19,W19),AND(T19="X",W19="X"),OR(T19="M",W19="M")),"",SUM(S19,V19))</f>
        <v/>
      </c>
      <c r="Z19" s="28" t="str">
        <f>IF(AND(AND(T19="X",W19="X"),SUM(S19,V19)=0,ISNUMBER(Y19)),"",IF(OR(T19="M",W19="M"),"M",IF(AND(T19=W19,OR(T19="X",T19="W",T19="Z")),UPPER(T19),"")))</f>
        <v/>
      </c>
      <c r="AA19" s="29"/>
      <c r="AB19" s="30"/>
      <c r="AC19" s="26"/>
      <c r="AD19" s="27"/>
      <c r="AE19" s="30"/>
      <c r="AF19" s="26"/>
      <c r="AG19" s="27"/>
      <c r="AH19" s="30"/>
      <c r="AI19" s="26"/>
      <c r="AJ19" s="27"/>
      <c r="AK19" s="31" t="str">
        <f>IF(OR(EXACT(J19,K19),EXACT(M19,N19),EXACT(P19,Q19),EXACT(Y19,Z19),EXACT(AB19,AC19),EXACT(AE19,AF19),EXACT(AH19,AI19),AND(K19=N19,K19=Q19,K19=Z19,K19=AC19,K19=AF19,K19=AI19,K19="X"),OR(K19="M",N19="M",Q19="M",Z19="M",AC19="M",AF19="M",AI19="M")),"",SUM(J19,M19,P19,Y19,AB19,AE19,AH19))</f>
        <v/>
      </c>
      <c r="AL19" s="1" t="str">
        <f xml:space="preserve"> IF(AND(AND(K19="X",N19="X",Q19="X",Z19="X",AC19="X",AF19="X",AI19="X"),SUM(J19,M19,P19,Y19,AB19,AE19,AH19)=0,ISNUMBER(AK19)),"",IF(OR(K19="M",N19="M",Q19="M",Z19="M",AC19="M",AF19="M",AI19="M"),"M",IF(AND(K19=N19,K19=Q19,K19=Z19,K19=AC19,K19=AF19,K19=AI19,OR(K19="W",K19="Z",K19="X")),UPPER(K19),"")))</f>
        <v/>
      </c>
      <c r="AM19" s="25"/>
      <c r="AN19" s="30"/>
      <c r="AO19" s="26"/>
      <c r="AP19" s="27"/>
      <c r="AQ19" s="236"/>
      <c r="BI19" s="4"/>
      <c r="BJ19" s="4"/>
      <c r="BK19" s="4"/>
      <c r="BL19" s="4"/>
      <c r="BM19" s="4"/>
      <c r="BN19" s="4"/>
      <c r="BO19" s="4"/>
      <c r="BP19" s="4"/>
      <c r="BQ19" s="4"/>
      <c r="BR19" s="4"/>
      <c r="BS19" s="4"/>
      <c r="BT19" s="4"/>
      <c r="BU19" s="4"/>
      <c r="BV19" s="4"/>
      <c r="BW19" s="4"/>
    </row>
    <row r="20" spans="1:75" ht="21" customHeight="1" x14ac:dyDescent="0.2">
      <c r="A20" s="237"/>
      <c r="B20" s="237"/>
      <c r="C20" s="229"/>
      <c r="D20" s="189" t="s">
        <v>2525</v>
      </c>
      <c r="E20" s="190" t="s">
        <v>84</v>
      </c>
      <c r="F20" s="191" t="s">
        <v>1</v>
      </c>
      <c r="G20" s="191" t="s">
        <v>1</v>
      </c>
      <c r="H20" s="191" t="s">
        <v>93</v>
      </c>
      <c r="I20" s="41">
        <v>18</v>
      </c>
      <c r="J20" s="30"/>
      <c r="K20" s="26"/>
      <c r="L20" s="27"/>
      <c r="M20" s="30"/>
      <c r="N20" s="26"/>
      <c r="O20" s="27"/>
      <c r="P20" s="30"/>
      <c r="Q20" s="26"/>
      <c r="R20" s="27"/>
      <c r="S20" s="30"/>
      <c r="T20" s="26"/>
      <c r="U20" s="27"/>
      <c r="V20" s="30"/>
      <c r="W20" s="26"/>
      <c r="X20" s="27"/>
      <c r="Y20" s="31" t="str">
        <f>IF(OR(EXACT(S20,T20),EXACT(V20,W20),AND(T20="X",W20="X"),OR(T20="M",W20="M")),"",SUM(S20,V20))</f>
        <v/>
      </c>
      <c r="Z20" s="28" t="str">
        <f>IF(AND(AND(T20="X",W20="X"),SUM(S20,V20)=0,ISNUMBER(Y20)),"",IF(OR(T20="M",W20="M"),"M",IF(AND(T20=W20,OR(T20="X",T20="W",T20="Z")),UPPER(T20),"")))</f>
        <v/>
      </c>
      <c r="AA20" s="29"/>
      <c r="AB20" s="30"/>
      <c r="AC20" s="26"/>
      <c r="AD20" s="27"/>
      <c r="AE20" s="30"/>
      <c r="AF20" s="26"/>
      <c r="AG20" s="27"/>
      <c r="AH20" s="30"/>
      <c r="AI20" s="26"/>
      <c r="AJ20" s="27"/>
      <c r="AK20" s="31" t="str">
        <f>IF(OR(EXACT(J20,K20),EXACT(M20,N20),EXACT(P20,Q20),EXACT(Y20,Z20),EXACT(AB20,AC20),EXACT(AE20,AF20),EXACT(AH20,AI20),AND(K20=N20,K20=Q20,K20=Z20,K20=AC20,K20=AF20,K20=AI20,K20="X"),OR(K20="M",N20="M",Q20="M",Z20="M",AC20="M",AF20="M",AI20="M")),"",SUM(J20,M20,P20,Y20,AB20,AE20,AH20))</f>
        <v/>
      </c>
      <c r="AL20" s="1" t="str">
        <f xml:space="preserve"> IF(AND(AND(K20="X",N20="X",Q20="X",Z20="X",AC20="X",AF20="X",AI20="X"),SUM(J20,M20,P20,Y20,AB20,AE20,AH20)=0,ISNUMBER(AK20)),"",IF(OR(K20="M",N20="M",Q20="M",Z20="M",AC20="M",AF20="M",AI20="M"),"M",IF(AND(K20=N20,K20=Q20,K20=Z20,K20=AC20,K20=AF20,K20=AI20,OR(K20="W",K20="Z",K20="X")),UPPER(K20),"")))</f>
        <v/>
      </c>
      <c r="AM20" s="25"/>
      <c r="AN20" s="30"/>
      <c r="AO20" s="26"/>
      <c r="AP20" s="27"/>
      <c r="AQ20" s="236"/>
      <c r="BI20" s="4"/>
      <c r="BJ20" s="4"/>
      <c r="BK20" s="4"/>
      <c r="BL20" s="4"/>
      <c r="BM20" s="4"/>
      <c r="BN20" s="4"/>
      <c r="BO20" s="4"/>
      <c r="BP20" s="4"/>
      <c r="BQ20" s="4"/>
      <c r="BR20" s="4"/>
      <c r="BS20" s="4"/>
      <c r="BT20" s="4"/>
      <c r="BU20" s="4"/>
      <c r="BV20" s="4"/>
      <c r="BW20" s="4"/>
    </row>
    <row r="21" spans="1:75" ht="21" customHeight="1" x14ac:dyDescent="0.2">
      <c r="A21" s="237"/>
      <c r="B21" s="237"/>
      <c r="C21" s="229"/>
      <c r="D21" s="189" t="s">
        <v>2526</v>
      </c>
      <c r="E21" s="190" t="s">
        <v>85</v>
      </c>
      <c r="F21" s="191" t="s">
        <v>1</v>
      </c>
      <c r="G21" s="191" t="s">
        <v>1</v>
      </c>
      <c r="H21" s="191" t="s">
        <v>449</v>
      </c>
      <c r="I21" s="41">
        <v>19</v>
      </c>
      <c r="J21" s="30"/>
      <c r="K21" s="26"/>
      <c r="L21" s="27"/>
      <c r="M21" s="30"/>
      <c r="N21" s="26"/>
      <c r="O21" s="27"/>
      <c r="P21" s="30"/>
      <c r="Q21" s="26"/>
      <c r="R21" s="27"/>
      <c r="S21" s="30"/>
      <c r="T21" s="26"/>
      <c r="U21" s="27"/>
      <c r="V21" s="30"/>
      <c r="W21" s="26"/>
      <c r="X21" s="27"/>
      <c r="Y21" s="31" t="str">
        <f>IF(OR(EXACT(S21,T21),EXACT(V21,W21),AND(T21="X",W21="X"),OR(T21="M",W21="M")),"",SUM(S21,V21))</f>
        <v/>
      </c>
      <c r="Z21" s="28" t="str">
        <f>IF(AND(AND(T21="X",W21="X"),SUM(S21,V21)=0,ISNUMBER(Y21)),"",IF(OR(T21="M",W21="M"),"M",IF(AND(T21=W21,OR(T21="X",T21="W",T21="Z")),UPPER(T21),"")))</f>
        <v/>
      </c>
      <c r="AA21" s="29"/>
      <c r="AB21" s="30"/>
      <c r="AC21" s="26"/>
      <c r="AD21" s="27"/>
      <c r="AE21" s="30"/>
      <c r="AF21" s="26"/>
      <c r="AG21" s="27"/>
      <c r="AH21" s="30"/>
      <c r="AI21" s="26"/>
      <c r="AJ21" s="27"/>
      <c r="AK21" s="31" t="str">
        <f>IF(OR(EXACT(J21,K21),EXACT(M21,N21),EXACT(P21,Q21),EXACT(Y21,Z21),EXACT(AB21,AC21),EXACT(AE21,AF21),EXACT(AH21,AI21),AND(K21=N21,K21=Q21,K21=Z21,K21=AC21,K21=AF21,K21=AI21,K21="X"),OR(K21="M",N21="M",Q21="M",Z21="M",AC21="M",AF21="M",AI21="M")),"",SUM(J21,M21,P21,Y21,AB21,AE21,AH21))</f>
        <v/>
      </c>
      <c r="AL21" s="1" t="str">
        <f xml:space="preserve"> IF(AND(AND(K21="X",N21="X",Q21="X",Z21="X",AC21="X",AF21="X",AI21="X"),SUM(J21,M21,P21,Y21,AB21,AE21,AH21)=0,ISNUMBER(AK21)),"",IF(OR(K21="M",N21="M",Q21="M",Z21="M",AC21="M",AF21="M",AI21="M"),"M",IF(AND(K21=N21,K21=Q21,K21=Z21,K21=AC21,K21=AF21,K21=AI21,OR(K21="W",K21="Z",K21="X")),UPPER(K21),"")))</f>
        <v/>
      </c>
      <c r="AM21" s="25"/>
      <c r="AN21" s="30"/>
      <c r="AO21" s="26"/>
      <c r="AP21" s="27"/>
      <c r="AQ21" s="236"/>
      <c r="BI21" s="4"/>
      <c r="BJ21" s="4"/>
      <c r="BK21" s="4"/>
      <c r="BL21" s="4"/>
      <c r="BM21" s="4"/>
      <c r="BN21" s="4"/>
      <c r="BO21" s="4"/>
      <c r="BP21" s="4"/>
      <c r="BQ21" s="4"/>
      <c r="BR21" s="4"/>
      <c r="BS21" s="4"/>
      <c r="BT21" s="4"/>
      <c r="BU21" s="4"/>
      <c r="BV21" s="4"/>
      <c r="BW21" s="4"/>
    </row>
    <row r="22" spans="1:75" ht="21" customHeight="1" x14ac:dyDescent="0.2">
      <c r="A22" s="238"/>
      <c r="B22" s="238"/>
      <c r="C22" s="229"/>
      <c r="D22" s="239" t="s">
        <v>2527</v>
      </c>
      <c r="E22" s="194" t="s">
        <v>62</v>
      </c>
      <c r="F22" s="191" t="s">
        <v>1</v>
      </c>
      <c r="G22" s="191" t="s">
        <v>1</v>
      </c>
      <c r="H22" s="191" t="s">
        <v>92</v>
      </c>
      <c r="I22" s="152">
        <v>0.72152777777777799</v>
      </c>
      <c r="J22" s="31" t="str">
        <f>IF(OR(SUMPRODUCT(--(J19:J21=""),--(K19:K21=""))&gt;0,COUNTIF(K19:K21,"M")&gt;0,COUNTIF(K19:K21,"X")=3),"",SUM(J19:J21))</f>
        <v/>
      </c>
      <c r="K22" s="28" t="str">
        <f>IF(AND(COUNTIF(K19:K21,"X")=3,SUM(J19:J21)=0,ISNUMBER(J22)),"",IF(COUNTIF(K19:K21,"M")&gt;0,"M",IF(AND(COUNTIF(K19:K21,K19)=3,OR(K19="X",K19="W",K19="Z")),UPPER(K19),"")))</f>
        <v/>
      </c>
      <c r="L22" s="29"/>
      <c r="M22" s="31" t="str">
        <f>IF(OR(SUMPRODUCT(--(M19:M21=""),--(N19:N21=""))&gt;0,COUNTIF(N19:N21,"M")&gt;0,COUNTIF(N19:N21,"X")=3),"",SUM(M19:M21))</f>
        <v/>
      </c>
      <c r="N22" s="28" t="str">
        <f>IF(AND(COUNTIF(N19:N21,"X")=3,SUM(M19:M21)=0,ISNUMBER(M22)),"",IF(COUNTIF(N19:N21,"M")&gt;0,"M",IF(AND(COUNTIF(N19:N21,N19)=3,OR(N19="X",N19="W",N19="Z")),UPPER(N19),"")))</f>
        <v/>
      </c>
      <c r="O22" s="29"/>
      <c r="P22" s="31" t="str">
        <f>IF(OR(SUMPRODUCT(--(P19:P21=""),--(Q19:Q21=""))&gt;0,COUNTIF(Q19:Q21,"M")&gt;0,COUNTIF(Q19:Q21,"X")=3),"",SUM(P19:P21))</f>
        <v/>
      </c>
      <c r="Q22" s="28" t="str">
        <f>IF(AND(COUNTIF(Q19:Q21,"X")=3,SUM(P19:P21)=0,ISNUMBER(P22)),"",IF(COUNTIF(Q19:Q21,"M")&gt;0,"M",IF(AND(COUNTIF(Q19:Q21,Q19)=3,OR(Q19="X",Q19="W",Q19="Z")),UPPER(Q19),"")))</f>
        <v/>
      </c>
      <c r="R22" s="29"/>
      <c r="S22" s="31" t="str">
        <f>IF(OR(SUMPRODUCT(--(S19:S21=""),--(T19:T21=""))&gt;0,COUNTIF(T19:T21,"M")&gt;0,COUNTIF(T19:T21,"X")=3),"",SUM(S19:S21))</f>
        <v/>
      </c>
      <c r="T22" s="28" t="str">
        <f>IF(AND(COUNTIF(T19:T21,"X")=3,SUM(S19:S21)=0,ISNUMBER(S22)),"",IF(COUNTIF(T19:T21,"M")&gt;0,"M",IF(AND(COUNTIF(T19:T21,T19)=3,OR(T19="X",T19="W",T19="Z")),UPPER(T19),"")))</f>
        <v/>
      </c>
      <c r="U22" s="29"/>
      <c r="V22" s="31" t="str">
        <f>IF(OR(SUMPRODUCT(--(V19:V21=""),--(W19:W21=""))&gt;0,COUNTIF(W19:W21,"M")&gt;0,COUNTIF(W19:W21,"X")=3),"",SUM(V19:V21))</f>
        <v/>
      </c>
      <c r="W22" s="28" t="str">
        <f>IF(AND(COUNTIF(W19:W21,"X")=3,SUM(V19:V21)=0,ISNUMBER(V22)),"",IF(COUNTIF(W19:W21,"M")&gt;0,"M",IF(AND(COUNTIF(W19:W21,W19)=3,OR(W19="X",W19="W",W19="Z")),UPPER(W19),"")))</f>
        <v/>
      </c>
      <c r="X22" s="29"/>
      <c r="Y22" s="31" t="str">
        <f>IF(OR(SUMPRODUCT(--(Y19:Y21=""),--(Z19:Z21=""))&gt;0,COUNTIF(Z19:Z21,"M")&gt;0,COUNTIF(Z19:Z21,"X")=3),"",SUM(Y19:Y21))</f>
        <v/>
      </c>
      <c r="Z22" s="28" t="str">
        <f>IF(AND(COUNTIF(Z19:Z21,"X")=3,SUM(Y19:Y21)=0,ISNUMBER(Y22)),"",IF(COUNTIF(Z19:Z21,"M")&gt;0,"M",IF(AND(COUNTIF(Z19:Z21,Z19)=3,OR(Z19="X",Z19="W",Z19="Z")),UPPER(Z19),"")))</f>
        <v/>
      </c>
      <c r="AA22" s="29"/>
      <c r="AB22" s="31" t="str">
        <f>IF(OR(SUMPRODUCT(--(AB19:AB21=""),--(AC19:AC21=""))&gt;0,COUNTIF(AC19:AC21,"M")&gt;0,COUNTIF(AC19:AC21,"X")=3),"",SUM(AB19:AB21))</f>
        <v/>
      </c>
      <c r="AC22" s="28" t="str">
        <f>IF(AND(COUNTIF(AC19:AC21,"X")=3,SUM(AB19:AB21)=0,ISNUMBER(AB22)),"",IF(COUNTIF(AC19:AC21,"M")&gt;0,"M",IF(AND(COUNTIF(AC19:AC21,AC19)=3,OR(AC19="X",AC19="W",AC19="Z")),UPPER(AC19),"")))</f>
        <v/>
      </c>
      <c r="AD22" s="29"/>
      <c r="AE22" s="31" t="str">
        <f>IF(OR(SUMPRODUCT(--(AE19:AE21=""),--(AF19:AF21=""))&gt;0,COUNTIF(AF19:AF21,"M")&gt;0,COUNTIF(AF19:AF21,"X")=3),"",SUM(AE19:AE21))</f>
        <v/>
      </c>
      <c r="AF22" s="28" t="str">
        <f>IF(AND(COUNTIF(AF19:AF21,"X")=3,SUM(AE19:AE21)=0,ISNUMBER(AE22)),"",IF(COUNTIF(AF19:AF21,"M")&gt;0,"M",IF(AND(COUNTIF(AF19:AF21,AF19)=3,OR(AF19="X",AF19="W",AF19="Z")),UPPER(AF19),"")))</f>
        <v/>
      </c>
      <c r="AG22" s="29"/>
      <c r="AH22" s="31" t="str">
        <f>IF(OR(SUMPRODUCT(--(AH19:AH21=""),--(AI19:AI21=""))&gt;0,COUNTIF(AI19:AI21,"M")&gt;0,COUNTIF(AI19:AI21,"X")=3),"",SUM(AH19:AH21))</f>
        <v/>
      </c>
      <c r="AI22" s="28" t="str">
        <f>IF(AND(COUNTIF(AI19:AI21,"X")=3,SUM(AH19:AH21)=0,ISNUMBER(AH22)),"",IF(COUNTIF(AI19:AI21,"M")&gt;0,"M",IF(AND(COUNTIF(AI19:AI21,AI19)=3,OR(AI19="X",AI19="W",AI19="Z")),UPPER(AI19),"")))</f>
        <v/>
      </c>
      <c r="AJ22" s="29"/>
      <c r="AK22" s="31" t="str">
        <f>IF(OR(SUMPRODUCT(--(AK19:AK21=""),--(AL19:AL21=""))&gt;0,COUNTIF(AL19:AL21,"M")&gt;0,COUNTIF(AL19:AL21,"X")=3),"",SUM(AK19:AK21))</f>
        <v/>
      </c>
      <c r="AL22" s="28" t="str">
        <f>IF(AND(COUNTIF(AL19:AL21,"X")=3,SUM(AK19:AK21)=0,ISNUMBER(AK22)),"",IF(COUNTIF(AL19:AL21,"M")&gt;0,"M",IF(AND(COUNTIF(AL19:AL21,AL19)=3,OR(AL19="X",AL19="W",AL19="Z")),UPPER(AL19),"")))</f>
        <v/>
      </c>
      <c r="AM22" s="29"/>
      <c r="AN22" s="31" t="str">
        <f>IF(OR(SUMPRODUCT(--(AN19:AN21=""),--(AO19:AO21=""))&gt;0,COUNTIF(AO19:AO21,"M")&gt;0,COUNTIF(AO19:AO21,"X")=3),"",SUM(AN19:AN21))</f>
        <v/>
      </c>
      <c r="AO22" s="28" t="str">
        <f>IF(AND(COUNTIF(AO19:AO21,"X")=3,SUM(AN19:AN21)=0,ISNUMBER(AN22)),"",IF(COUNTIF(AO19:AO21,"M")&gt;0,"M",IF(AND(COUNTIF(AO19:AO21,AO19)=3,OR(AO19="X",AO19="W",AO19="Z")),UPPER(AO19),"")))</f>
        <v/>
      </c>
      <c r="AP22" s="29"/>
      <c r="AQ22" s="236"/>
      <c r="BI22" s="4"/>
      <c r="BJ22" s="4"/>
      <c r="BK22" s="4"/>
      <c r="BL22" s="4"/>
      <c r="BM22" s="4"/>
      <c r="BN22" s="4"/>
      <c r="BO22" s="4"/>
      <c r="BP22" s="4"/>
      <c r="BQ22" s="4"/>
      <c r="BR22" s="4"/>
      <c r="BS22" s="4"/>
      <c r="BT22" s="4"/>
      <c r="BU22" s="4"/>
      <c r="BV22" s="4"/>
      <c r="BW22" s="4"/>
    </row>
    <row r="23" spans="1:75" ht="15" customHeight="1" x14ac:dyDescent="0.2">
      <c r="A23" s="237"/>
      <c r="B23" s="237"/>
      <c r="C23" s="229"/>
      <c r="D23" s="330" t="s">
        <v>2528</v>
      </c>
      <c r="E23" s="330"/>
      <c r="F23" s="191"/>
      <c r="G23" s="191"/>
      <c r="H23" s="191"/>
      <c r="I23" s="41"/>
      <c r="J23" s="67"/>
      <c r="K23" s="67"/>
      <c r="L23" s="67"/>
      <c r="M23" s="67"/>
      <c r="N23" s="67"/>
      <c r="O23" s="67"/>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36"/>
      <c r="BI23" s="4"/>
      <c r="BJ23" s="4"/>
      <c r="BK23" s="4"/>
      <c r="BL23" s="4"/>
      <c r="BM23" s="4"/>
      <c r="BN23" s="4"/>
      <c r="BO23" s="4"/>
      <c r="BP23" s="4"/>
      <c r="BQ23" s="4"/>
      <c r="BR23" s="4"/>
      <c r="BS23" s="4"/>
      <c r="BT23" s="4"/>
      <c r="BU23" s="4"/>
      <c r="BV23" s="4"/>
      <c r="BW23" s="4"/>
    </row>
    <row r="24" spans="1:75" ht="21" customHeight="1" x14ac:dyDescent="0.2">
      <c r="A24" s="238"/>
      <c r="B24" s="238"/>
      <c r="C24" s="229"/>
      <c r="D24" s="189" t="s">
        <v>2528</v>
      </c>
      <c r="E24" s="190" t="s">
        <v>65</v>
      </c>
      <c r="F24" s="191" t="s">
        <v>1</v>
      </c>
      <c r="G24" s="191" t="s">
        <v>1</v>
      </c>
      <c r="H24" s="191" t="s">
        <v>88</v>
      </c>
      <c r="I24" s="41" t="s">
        <v>498</v>
      </c>
      <c r="J24" s="31" t="str">
        <f>IF(OR(AND(J17="",K17=""),AND(J22="",K22=""),AND(K17="X",K22="X"),OR(K17="M",K22="M")),"",SUM(J17,J22))</f>
        <v/>
      </c>
      <c r="K24" s="28" t="str">
        <f>IF(AND(AND(K17="X",K22="X"),SUM(J17,J22)=0,ISNUMBER(J24)),"",IF(OR(K17="M",K22="M"),"M",IF(AND(K17=K22,OR(K17="X",K17="W",K17="Z")),UPPER(K17),"")))</f>
        <v/>
      </c>
      <c r="L24" s="29"/>
      <c r="M24" s="31" t="str">
        <f>IF(OR(AND(M17="",N17=""),AND(M22="",N22=""),AND(N17="X",N22="X"),OR(N17="M",N22="M")),"",SUM(M17,M22))</f>
        <v/>
      </c>
      <c r="N24" s="28" t="str">
        <f>IF(AND(AND(N17="X",N22="X"),SUM(M17,M22)=0,ISNUMBER(M24)),"",IF(OR(N17="M",N22="M"),"M",IF(AND(N17=N22,OR(N17="X",N17="W",N17="Z")),UPPER(N17),"")))</f>
        <v/>
      </c>
      <c r="O24" s="29"/>
      <c r="P24" s="31" t="str">
        <f>IF(OR(AND(P17="",Q17=""),AND(P22="",Q22=""),AND(Q17="X",Q22="X"),OR(Q17="M",Q22="M")),"",SUM(P17,P22))</f>
        <v/>
      </c>
      <c r="Q24" s="28" t="str">
        <f>IF(AND(AND(Q17="X",Q22="X"),SUM(P17,P22)=0,ISNUMBER(P24)),"",IF(OR(Q17="M",Q22="M"),"M",IF(AND(Q17=Q22,OR(Q17="X",Q17="W",Q17="Z")),UPPER(Q17),"")))</f>
        <v/>
      </c>
      <c r="R24" s="29"/>
      <c r="S24" s="31" t="str">
        <f>IF(OR(AND(S17="",T17=""),AND(S22="",T22=""),AND(T17="X",T22="X"),OR(T17="M",T22="M")),"",SUM(S17,S22))</f>
        <v/>
      </c>
      <c r="T24" s="28" t="str">
        <f>IF(AND(AND(T17="X",T22="X"),SUM(S17,S22)=0,ISNUMBER(S24)),"",IF(OR(T17="M",T22="M"),"M",IF(AND(T17=T22,OR(T17="X",T17="W",T17="Z")),UPPER(T17),"")))</f>
        <v/>
      </c>
      <c r="U24" s="29"/>
      <c r="V24" s="31" t="str">
        <f>IF(OR(AND(V17="",W17=""),AND(V22="",W22=""),AND(W17="X",W22="X"),OR(W17="M",W22="M")),"",SUM(V17,V22))</f>
        <v/>
      </c>
      <c r="W24" s="28" t="str">
        <f>IF(AND(AND(W17="X",W22="X"),SUM(V17,V22)=0,ISNUMBER(V24)),"",IF(OR(W17="M",W22="M"),"M",IF(AND(W17=W22,OR(W17="X",W17="W",W17="Z")),UPPER(W17),"")))</f>
        <v/>
      </c>
      <c r="X24" s="29"/>
      <c r="Y24" s="31" t="str">
        <f>IF(OR(AND(Y17="",Z17=""),AND(Y22="",Z22=""),AND(Z17="X",Z22="X"),OR(Z17="M",Z22="M")),"",SUM(Y17,Y22))</f>
        <v/>
      </c>
      <c r="Z24" s="28" t="str">
        <f>IF(AND(AND(Z17="X",Z22="X"),SUM(Y17,Y22)=0,ISNUMBER(Y24)),"",IF(OR(Z17="M",Z22="M"),"M",IF(AND(Z17=Z22,OR(Z17="X",Z17="W",Z17="Z")),UPPER(Z17),"")))</f>
        <v/>
      </c>
      <c r="AA24" s="29"/>
      <c r="AB24" s="31" t="str">
        <f>IF(OR(AND(AB17="",AC17=""),AND(AB22="",AC22=""),AND(AC17="X",AC22="X"),OR(AC17="M",AC22="M")),"",SUM(AB17,AB22))</f>
        <v/>
      </c>
      <c r="AC24" s="28" t="str">
        <f>IF(AND(AND(AC17="X",AC22="X"),SUM(AB17,AB22)=0,ISNUMBER(AB24)),"",IF(OR(AC17="M",AC22="M"),"M",IF(AND(AC17=AC22,OR(AC17="X",AC17="W",AC17="Z")),UPPER(AC17),"")))</f>
        <v/>
      </c>
      <c r="AD24" s="29"/>
      <c r="AE24" s="31" t="str">
        <f>IF(OR(AND(AE17="",AF17=""),AND(AE22="",AF22=""),AND(AF17="X",AF22="X"),OR(AF17="M",AF22="M")),"",SUM(AE17,AE22))</f>
        <v/>
      </c>
      <c r="AF24" s="28" t="str">
        <f>IF(AND(AND(AF17="X",AF22="X"),SUM(AE17,AE22)=0,ISNUMBER(AE24)),"",IF(OR(AF17="M",AF22="M"),"M",IF(AND(AF17=AF22,OR(AF17="X",AF17="W",AF17="Z")),UPPER(AF17),"")))</f>
        <v/>
      </c>
      <c r="AG24" s="29"/>
      <c r="AH24" s="31" t="str">
        <f>IF(OR(AND(AH17="",AI17=""),AND(AH22="",AI22=""),AND(AI17="X",AI22="X"),OR(AI17="M",AI22="M")),"",SUM(AH17,AH22))</f>
        <v/>
      </c>
      <c r="AI24" s="28" t="str">
        <f>IF(AND(AND(AI17="X",AI22="X"),SUM(AH17,AH22)=0,ISNUMBER(AH24)),"",IF(OR(AI17="M",AI22="M"),"M",IF(AND(AI17=AI22,OR(AI17="X",AI17="W",AI17="Z")),UPPER(AI17),"")))</f>
        <v/>
      </c>
      <c r="AJ24" s="29"/>
      <c r="AK24" s="31" t="str">
        <f>IF(OR(AND(AK17="",AL17=""),AND(AK22="",AL22=""),AND(AL17="X",AL22="X"),OR(AL17="M",AL22="M")),"",SUM(AK17,AK22))</f>
        <v/>
      </c>
      <c r="AL24" s="28" t="str">
        <f>IF(AND(AND(AL17="X",AL22="X"),SUM(AK17,AK22)=0,ISNUMBER(AK24)),"",IF(OR(AL17="M",AL22="M"),"M",IF(AND(AL17=AL22,OR(AL17="X",AL17="W",AL17="Z")),UPPER(AL17),"")))</f>
        <v/>
      </c>
      <c r="AM24" s="29"/>
      <c r="AN24" s="31" t="str">
        <f>IF(OR(AND(AN17="",AO17=""),AND(AN22="",AO22=""),AND(AO17="X",AO22="X"),OR(AO17="M",AO22="M")),"",SUM(AN17,AN22))</f>
        <v/>
      </c>
      <c r="AO24" s="28" t="str">
        <f>IF(AND(AND(AO17="X",AO22="X"),SUM(AN17,AN22)=0,ISNUMBER(AN24)),"",IF(OR(AO17="M",AO22="M"),"M",IF(AND(AO17=AO22,OR(AO17="X",AO17="W",AO17="Z")),UPPER(AO17),"")))</f>
        <v/>
      </c>
      <c r="AP24" s="29"/>
      <c r="AQ24" s="236"/>
      <c r="BI24" s="4"/>
      <c r="BJ24" s="4"/>
      <c r="BK24" s="4"/>
      <c r="BL24" s="4"/>
      <c r="BM24" s="4"/>
      <c r="BN24" s="4"/>
      <c r="BO24" s="4"/>
      <c r="BP24" s="4"/>
      <c r="BQ24" s="4"/>
      <c r="BR24" s="4"/>
      <c r="BS24" s="4"/>
      <c r="BT24" s="4"/>
      <c r="BU24" s="4"/>
      <c r="BV24" s="4"/>
      <c r="BW24" s="4"/>
    </row>
    <row r="25" spans="1:75" ht="15" customHeight="1" x14ac:dyDescent="0.2">
      <c r="A25" s="237"/>
      <c r="B25" s="237"/>
      <c r="C25" s="229"/>
      <c r="D25" s="330" t="s">
        <v>2529</v>
      </c>
      <c r="E25" s="330"/>
      <c r="F25" s="191"/>
      <c r="G25" s="191"/>
      <c r="H25" s="191"/>
      <c r="I25" s="41"/>
      <c r="J25" s="67"/>
      <c r="K25" s="67"/>
      <c r="L25" s="67"/>
      <c r="M25" s="67"/>
      <c r="N25" s="67"/>
      <c r="O25" s="67"/>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36"/>
      <c r="BI25" s="4"/>
      <c r="BJ25" s="4"/>
      <c r="BK25" s="4"/>
      <c r="BL25" s="4"/>
      <c r="BM25" s="4"/>
      <c r="BN25" s="4"/>
      <c r="BO25" s="4"/>
      <c r="BP25" s="4"/>
      <c r="BQ25" s="4"/>
      <c r="BR25" s="4"/>
      <c r="BS25" s="4"/>
      <c r="BT25" s="4"/>
      <c r="BU25" s="4"/>
      <c r="BV25" s="4"/>
      <c r="BW25" s="4"/>
    </row>
    <row r="26" spans="1:75" ht="21" customHeight="1" x14ac:dyDescent="0.2">
      <c r="A26" s="238"/>
      <c r="B26" s="238"/>
      <c r="C26" s="229"/>
      <c r="D26" s="189" t="s">
        <v>2529</v>
      </c>
      <c r="E26" s="190" t="s">
        <v>64</v>
      </c>
      <c r="F26" s="191" t="s">
        <v>1</v>
      </c>
      <c r="G26" s="191" t="s">
        <v>1</v>
      </c>
      <c r="H26" s="191" t="s">
        <v>2</v>
      </c>
      <c r="I26" s="41"/>
      <c r="J26" s="30"/>
      <c r="K26" s="26"/>
      <c r="L26" s="27"/>
      <c r="M26" s="30"/>
      <c r="N26" s="26"/>
      <c r="O26" s="27"/>
      <c r="P26" s="30"/>
      <c r="Q26" s="26"/>
      <c r="R26" s="27"/>
      <c r="S26" s="30"/>
      <c r="T26" s="26"/>
      <c r="U26" s="27"/>
      <c r="V26" s="30"/>
      <c r="W26" s="26"/>
      <c r="X26" s="27"/>
      <c r="Y26" s="31" t="str">
        <f>IF(OR(EXACT(S26,T26),EXACT(V26,W26),AND(T26="X",W26="X"),OR(T26="M",W26="M")),"",SUM(S26,V26))</f>
        <v/>
      </c>
      <c r="Z26" s="28" t="str">
        <f>IF(AND(AND(T26="X",W26="X"),SUM(S26,V26)=0,ISNUMBER(Y26)),"",IF(OR(T26="M",W26="M"),"M",IF(AND(T26=W26,OR(T26="X",T26="W",T26="Z")),UPPER(T26),"")))</f>
        <v/>
      </c>
      <c r="AA26" s="29"/>
      <c r="AB26" s="30"/>
      <c r="AC26" s="26"/>
      <c r="AD26" s="27"/>
      <c r="AE26" s="30"/>
      <c r="AF26" s="26"/>
      <c r="AG26" s="27"/>
      <c r="AH26" s="30"/>
      <c r="AI26" s="26"/>
      <c r="AJ26" s="27"/>
      <c r="AK26" s="31" t="str">
        <f>IF(OR(EXACT(J26,K26),EXACT(M26,N26),EXACT(P26,Q26),EXACT(Y26,Z26),EXACT(AB26,AC26),EXACT(AE26,AF26),EXACT(AH26,AI26),AND(K26=N26,K26=Q26,K26=Z26,K26=AC26,K26=AF26,K26=AI26,K26="X"),OR(K26="M",N26="M",Q26="M",Z26="M",AC26="M",AF26="M",AI26="M")),"",SUM(J26,M26,P26,Y26,AB26,AE26,AH26))</f>
        <v/>
      </c>
      <c r="AL26" s="1" t="str">
        <f xml:space="preserve"> IF(AND(AND(K26="X",N26="X",Q26="X",Z26="X",AC26="X",AF26="X",AI26="X"),SUM(J26,M26,P26,Y26,AB26,AE26,AH26)=0,ISNUMBER(AK26)),"",IF(OR(K26="M",N26="M",Q26="M",Z26="M",AC26="M",AF26="M",AI26="M"),"M",IF(AND(K26=N26,K26=Q26,K26=Z26,K26=AC26,K26=AF26,K26=AI26,OR(K26="W",K26="Z",K26="X")),UPPER(K26),"")))</f>
        <v/>
      </c>
      <c r="AM26" s="25"/>
      <c r="AN26" s="30"/>
      <c r="AO26" s="26"/>
      <c r="AP26" s="27"/>
      <c r="AQ26" s="236"/>
      <c r="BI26" s="4"/>
      <c r="BJ26" s="4"/>
      <c r="BK26" s="4"/>
      <c r="BL26" s="4"/>
      <c r="BM26" s="4"/>
      <c r="BN26" s="4"/>
      <c r="BO26" s="4"/>
      <c r="BP26" s="4"/>
      <c r="BQ26" s="4"/>
      <c r="BR26" s="4"/>
      <c r="BS26" s="4"/>
      <c r="BT26" s="4"/>
      <c r="BU26" s="4"/>
      <c r="BV26" s="4"/>
      <c r="BW26" s="4"/>
    </row>
    <row r="27" spans="1:75" ht="15" customHeight="1" x14ac:dyDescent="0.2">
      <c r="A27" s="237"/>
      <c r="B27" s="237"/>
      <c r="C27" s="229"/>
      <c r="D27" s="330" t="s">
        <v>2530</v>
      </c>
      <c r="E27" s="330"/>
      <c r="F27" s="191"/>
      <c r="G27" s="191"/>
      <c r="H27" s="191"/>
      <c r="I27" s="41"/>
      <c r="J27" s="67"/>
      <c r="K27" s="67"/>
      <c r="L27" s="67"/>
      <c r="M27" s="67"/>
      <c r="N27" s="67"/>
      <c r="O27" s="67"/>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36"/>
      <c r="BI27" s="4"/>
      <c r="BJ27" s="4"/>
      <c r="BK27" s="4"/>
      <c r="BL27" s="4"/>
      <c r="BM27" s="4"/>
      <c r="BN27" s="4"/>
      <c r="BO27" s="4"/>
      <c r="BP27" s="4"/>
      <c r="BQ27" s="4"/>
      <c r="BR27" s="4"/>
      <c r="BS27" s="4"/>
      <c r="BT27" s="4"/>
      <c r="BU27" s="4"/>
      <c r="BV27" s="4"/>
      <c r="BW27" s="4"/>
    </row>
    <row r="28" spans="1:75" ht="21" customHeight="1" x14ac:dyDescent="0.2">
      <c r="A28" s="237"/>
      <c r="B28" s="237"/>
      <c r="C28" s="229"/>
      <c r="D28" s="189" t="s">
        <v>2530</v>
      </c>
      <c r="E28" s="190" t="s">
        <v>63</v>
      </c>
      <c r="F28" s="191" t="s">
        <v>1</v>
      </c>
      <c r="G28" s="191" t="s">
        <v>1</v>
      </c>
      <c r="H28" s="191" t="s">
        <v>0</v>
      </c>
      <c r="I28" s="41" t="s">
        <v>502</v>
      </c>
      <c r="J28" s="31" t="str">
        <f>IF(OR(AND(J24="",K24=""),AND(J26="",K26=""),AND(K24="X",K26="X"),OR(K24="M",K26="M")),"",SUM(J24,J26))</f>
        <v/>
      </c>
      <c r="K28" s="28" t="str">
        <f>IF(AND(AND(K24="X",K26="X"),SUM(J24,J26)=0,ISNUMBER(J28)),"",IF(OR(K24="M",K26="M"),"M",IF(AND(K24=K26,OR(K24="X",K24="W",K24="Z")),UPPER(K24),"")))</f>
        <v/>
      </c>
      <c r="L28" s="29"/>
      <c r="M28" s="31" t="str">
        <f>IF(OR(AND(M24="",N24=""),AND(M26="",N26=""),AND(N24="X",N26="X"),OR(N24="M",N26="M")),"",SUM(M24,M26))</f>
        <v/>
      </c>
      <c r="N28" s="28" t="str">
        <f>IF(AND(AND(N24="X",N26="X"),SUM(M24,M26)=0,ISNUMBER(M28)),"",IF(OR(N24="M",N26="M"),"M",IF(AND(N24=N26,OR(N24="X",N24="W",N24="Z")),UPPER(N24),"")))</f>
        <v/>
      </c>
      <c r="O28" s="29"/>
      <c r="P28" s="31" t="str">
        <f>IF(OR(AND(P24="",Q24=""),AND(P26="",Q26=""),AND(Q24="X",Q26="X"),OR(Q24="M",Q26="M")),"",SUM(P24,P26))</f>
        <v/>
      </c>
      <c r="Q28" s="28" t="str">
        <f>IF(AND(AND(Q24="X",Q26="X"),SUM(P24,P26)=0,ISNUMBER(P28)),"",IF(OR(Q24="M",Q26="M"),"M",IF(AND(Q24=Q26,OR(Q24="X",Q24="W",Q24="Z")),UPPER(Q24),"")))</f>
        <v/>
      </c>
      <c r="R28" s="29"/>
      <c r="S28" s="31" t="str">
        <f>IF(OR(AND(S24="",T24=""),AND(S26="",T26=""),AND(T24="X",T26="X"),OR(T24="M",T26="M")),"",SUM(S24,S26))</f>
        <v/>
      </c>
      <c r="T28" s="28" t="str">
        <f>IF(AND(AND(T24="X",T26="X"),SUM(S24,S26)=0,ISNUMBER(S28)),"",IF(OR(T24="M",T26="M"),"M",IF(AND(T24=T26,OR(T24="X",T24="W",T24="Z")),UPPER(T24),"")))</f>
        <v/>
      </c>
      <c r="U28" s="29"/>
      <c r="V28" s="31" t="str">
        <f>IF(OR(AND(V24="",W24=""),AND(V26="",W26=""),AND(W24="X",W26="X"),OR(W24="M",W26="M")),"",SUM(V24,V26))</f>
        <v/>
      </c>
      <c r="W28" s="28" t="str">
        <f>IF(AND(AND(W24="X",W26="X"),SUM(V24,V26)=0,ISNUMBER(V28)),"",IF(OR(W24="M",W26="M"),"M",IF(AND(W24=W26,OR(W24="X",W24="W",W24="Z")),UPPER(W24),"")))</f>
        <v/>
      </c>
      <c r="X28" s="29"/>
      <c r="Y28" s="31" t="str">
        <f>IF(OR(AND(Y24="",Z24=""),AND(Y26="",Z26=""),AND(Z24="X",Z26="X"),OR(Z24="M",Z26="M")),"",SUM(Y24,Y26))</f>
        <v/>
      </c>
      <c r="Z28" s="28" t="str">
        <f>IF(AND(AND(Z24="X",Z26="X"),SUM(Y24,Y26)=0,ISNUMBER(Y28)),"",IF(OR(Z24="M",Z26="M"),"M",IF(AND(Z24=Z26,OR(Z24="X",Z24="W",Z24="Z")),UPPER(Z24),"")))</f>
        <v/>
      </c>
      <c r="AA28" s="29"/>
      <c r="AB28" s="31" t="str">
        <f>IF(OR(AND(AB24="",AC24=""),AND(AB26="",AC26=""),AND(AC24="X",AC26="X"),OR(AC24="M",AC26="M")),"",SUM(AB24,AB26))</f>
        <v/>
      </c>
      <c r="AC28" s="28" t="str">
        <f>IF(AND(AND(AC24="X",AC26="X"),SUM(AB24,AB26)=0,ISNUMBER(AB28)),"",IF(OR(AC24="M",AC26="M"),"M",IF(AND(AC24=AC26,OR(AC24="X",AC24="W",AC24="Z")),UPPER(AC24),"")))</f>
        <v/>
      </c>
      <c r="AD28" s="29"/>
      <c r="AE28" s="31" t="str">
        <f>IF(OR(AND(AE24="",AF24=""),AND(AE26="",AF26=""),AND(AF24="X",AF26="X"),OR(AF24="M",AF26="M")),"",SUM(AE24,AE26))</f>
        <v/>
      </c>
      <c r="AF28" s="28" t="str">
        <f>IF(AND(AND(AF24="X",AF26="X"),SUM(AE24,AE26)=0,ISNUMBER(AE28)),"",IF(OR(AF24="M",AF26="M"),"M",IF(AND(AF24=AF26,OR(AF24="X",AF24="W",AF24="Z")),UPPER(AF24),"")))</f>
        <v/>
      </c>
      <c r="AG28" s="29"/>
      <c r="AH28" s="31" t="str">
        <f>IF(OR(AND(AH24="",AI24=""),AND(AH26="",AI26=""),AND(AI24="X",AI26="X"),OR(AI24="M",AI26="M")),"",SUM(AH24,AH26))</f>
        <v/>
      </c>
      <c r="AI28" s="28" t="str">
        <f>IF(AND(AND(AI24="X",AI26="X"),SUM(AH24,AH26)=0,ISNUMBER(AH28)),"",IF(OR(AI24="M",AI26="M"),"M",IF(AND(AI24=AI26,OR(AI24="X",AI24="W",AI24="Z")),UPPER(AI24),"")))</f>
        <v/>
      </c>
      <c r="AJ28" s="29"/>
      <c r="AK28" s="31" t="str">
        <f>IF(OR(AND(AK24="",AL24=""),AND(AK26="",AL26=""),AND(AL24="X",AL26="X"),OR(AL24="M",AL26="M")),"",SUM(AK24,AK26))</f>
        <v/>
      </c>
      <c r="AL28" s="28" t="str">
        <f>IF(AND(AND(AL24="X",AL26="X"),SUM(AK24,AK26)=0,ISNUMBER(AK28)),"",IF(OR(AL24="M",AL26="M"),"M",IF(AND(AL24=AL26,OR(AL24="X",AL24="W",AL24="Z")),UPPER(AL24),"")))</f>
        <v/>
      </c>
      <c r="AM28" s="29"/>
      <c r="AN28" s="31" t="str">
        <f>IF(OR(AND(AN24="",AO24=""),AND(AN26="",AO26=""),AND(AO24="X",AO26="X"),OR(AO24="M",AO26="M")),"",SUM(AN24,AN26))</f>
        <v/>
      </c>
      <c r="AO28" s="28" t="str">
        <f>IF(AND(AND(AO24="X",AO26="X"),SUM(AN24,AN26)=0,ISNUMBER(AN28)),"",IF(OR(AO24="M",AO26="M"),"M",IF(AND(AO24=AO26,OR(AO24="X",AO24="W",AO24="Z")),UPPER(AO24),"")))</f>
        <v/>
      </c>
      <c r="AP28" s="29"/>
      <c r="AQ28" s="236"/>
      <c r="BI28" s="4"/>
      <c r="BJ28" s="4"/>
      <c r="BK28" s="4"/>
      <c r="BL28" s="4"/>
      <c r="BM28" s="4"/>
      <c r="BN28" s="4"/>
      <c r="BO28" s="4"/>
      <c r="BP28" s="4"/>
      <c r="BQ28" s="4"/>
      <c r="BR28" s="4"/>
      <c r="BS28" s="4"/>
      <c r="BT28" s="4"/>
      <c r="BU28" s="4"/>
      <c r="BV28" s="4"/>
      <c r="BW28" s="4"/>
    </row>
    <row r="29" spans="1:75" x14ac:dyDescent="0.2">
      <c r="A29" s="238"/>
      <c r="B29" s="238"/>
      <c r="C29" s="229"/>
      <c r="D29" s="229"/>
      <c r="E29" s="230"/>
      <c r="F29" s="191"/>
      <c r="G29" s="191"/>
      <c r="H29" s="191"/>
      <c r="I29" s="48"/>
      <c r="J29" s="68"/>
      <c r="K29" s="68"/>
      <c r="L29" s="68"/>
      <c r="M29" s="68"/>
      <c r="N29" s="68"/>
      <c r="O29" s="68"/>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36"/>
      <c r="BI29" s="4"/>
      <c r="BJ29" s="4"/>
      <c r="BK29" s="4"/>
      <c r="BL29" s="4"/>
      <c r="BM29" s="4"/>
      <c r="BN29" s="4"/>
      <c r="BO29" s="4"/>
      <c r="BP29" s="4"/>
      <c r="BQ29" s="4"/>
      <c r="BR29" s="4"/>
      <c r="BS29" s="4"/>
      <c r="BT29" s="4"/>
      <c r="BU29" s="4"/>
      <c r="BV29" s="4"/>
      <c r="BW29" s="4"/>
    </row>
    <row r="30" spans="1:75" ht="21" customHeight="1" x14ac:dyDescent="0.2">
      <c r="A30" s="238"/>
      <c r="B30" s="238"/>
      <c r="C30" s="229"/>
      <c r="D30" s="339" t="s">
        <v>2531</v>
      </c>
      <c r="E30" s="339"/>
      <c r="F30" s="191"/>
      <c r="G30" s="191"/>
      <c r="H30" s="191"/>
      <c r="I30" s="48"/>
      <c r="J30" s="67"/>
      <c r="K30" s="67"/>
      <c r="L30" s="67"/>
      <c r="M30" s="67"/>
      <c r="N30" s="67"/>
      <c r="O30" s="67"/>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36"/>
      <c r="BI30" s="4"/>
      <c r="BJ30" s="4"/>
      <c r="BK30" s="4"/>
      <c r="BL30" s="4"/>
      <c r="BM30" s="4"/>
      <c r="BN30" s="4"/>
      <c r="BO30" s="4"/>
      <c r="BP30" s="4"/>
      <c r="BQ30" s="4"/>
      <c r="BR30" s="4"/>
      <c r="BS30" s="4"/>
      <c r="BT30" s="4"/>
      <c r="BU30" s="4"/>
      <c r="BV30" s="4"/>
      <c r="BW30" s="4"/>
    </row>
    <row r="31" spans="1:75" ht="15" customHeight="1" x14ac:dyDescent="0.2">
      <c r="A31" s="238"/>
      <c r="B31" s="238"/>
      <c r="C31" s="229"/>
      <c r="D31" s="339"/>
      <c r="E31" s="339"/>
      <c r="F31" s="191"/>
      <c r="G31" s="191"/>
      <c r="H31" s="191"/>
      <c r="I31" s="48"/>
      <c r="J31" s="67"/>
      <c r="K31" s="67"/>
      <c r="L31" s="67"/>
      <c r="M31" s="67"/>
      <c r="N31" s="67"/>
      <c r="O31" s="67"/>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36"/>
      <c r="BI31" s="4"/>
      <c r="BJ31" s="4"/>
      <c r="BK31" s="4"/>
      <c r="BL31" s="4"/>
      <c r="BM31" s="4"/>
      <c r="BN31" s="4"/>
      <c r="BO31" s="4"/>
      <c r="BP31" s="4"/>
      <c r="BQ31" s="4"/>
      <c r="BR31" s="4"/>
      <c r="BS31" s="4"/>
      <c r="BT31" s="4"/>
      <c r="BU31" s="4"/>
      <c r="BV31" s="4"/>
      <c r="BW31" s="4"/>
    </row>
    <row r="32" spans="1:75" ht="15" customHeight="1" x14ac:dyDescent="0.2">
      <c r="A32" s="237"/>
      <c r="B32" s="237"/>
      <c r="C32" s="229"/>
      <c r="D32" s="334" t="s">
        <v>2519</v>
      </c>
      <c r="E32" s="334"/>
      <c r="F32" s="191"/>
      <c r="G32" s="191"/>
      <c r="H32" s="191"/>
      <c r="I32" s="48"/>
      <c r="J32" s="67"/>
      <c r="K32" s="67"/>
      <c r="L32" s="67"/>
      <c r="M32" s="67"/>
      <c r="N32" s="67"/>
      <c r="O32" s="67"/>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36"/>
      <c r="BI32" s="4"/>
      <c r="BJ32" s="4"/>
      <c r="BK32" s="4"/>
      <c r="BL32" s="4"/>
      <c r="BM32" s="4"/>
      <c r="BN32" s="4"/>
      <c r="BO32" s="4"/>
      <c r="BP32" s="4"/>
      <c r="BQ32" s="4"/>
      <c r="BR32" s="4"/>
      <c r="BS32" s="4"/>
      <c r="BT32" s="4"/>
      <c r="BU32" s="4"/>
      <c r="BV32" s="4"/>
      <c r="BW32" s="4"/>
    </row>
    <row r="33" spans="1:75" ht="21" customHeight="1" x14ac:dyDescent="0.2">
      <c r="A33" s="237"/>
      <c r="B33" s="237"/>
      <c r="C33" s="229"/>
      <c r="D33" s="189" t="s">
        <v>2520</v>
      </c>
      <c r="E33" s="190" t="s">
        <v>66</v>
      </c>
      <c r="F33" s="191" t="s">
        <v>100</v>
      </c>
      <c r="G33" s="191" t="s">
        <v>100</v>
      </c>
      <c r="H33" s="191" t="s">
        <v>90</v>
      </c>
      <c r="I33" s="50">
        <v>31</v>
      </c>
      <c r="J33" s="30"/>
      <c r="K33" s="26"/>
      <c r="L33" s="27"/>
      <c r="M33" s="30"/>
      <c r="N33" s="26"/>
      <c r="O33" s="27"/>
      <c r="P33" s="30"/>
      <c r="Q33" s="26"/>
      <c r="R33" s="27"/>
      <c r="S33" s="30"/>
      <c r="T33" s="26"/>
      <c r="U33" s="27"/>
      <c r="V33" s="30"/>
      <c r="W33" s="26"/>
      <c r="X33" s="27"/>
      <c r="Y33" s="31" t="str">
        <f>IF(OR(EXACT(S33,T33),EXACT(V33,W33),AND(T33="X",W33="X"),OR(T33="M",W33="M")),"",SUM(S33,V33))</f>
        <v/>
      </c>
      <c r="Z33" s="28" t="str">
        <f>IF(AND(AND(T33="X",W33="X"),SUM(S33,V33)=0,ISNUMBER(Y33)),"",IF(OR(T33="M",W33="M"),"M",IF(AND(T33=W33,OR(T33="X",T33="W",T33="Z")),UPPER(T33),"")))</f>
        <v/>
      </c>
      <c r="AA33" s="29"/>
      <c r="AB33" s="30"/>
      <c r="AC33" s="26"/>
      <c r="AD33" s="27"/>
      <c r="AE33" s="30"/>
      <c r="AF33" s="26"/>
      <c r="AG33" s="27"/>
      <c r="AH33" s="30"/>
      <c r="AI33" s="26"/>
      <c r="AJ33" s="27"/>
      <c r="AK33" s="31" t="str">
        <f>IF(OR(EXACT(J33,K33),EXACT(M33,N33),EXACT(P33,Q33),EXACT(Y33,Z33),EXACT(AB33,AC33),EXACT(AE33,AF33),EXACT(AH33,AI33),AND(K33=N33,K33=Q33,K33=Z33,K33=AC33,K33=AF33,K33=AI33,K33="X"),OR(K33="M",N33="M",Q33="M",Z33="M",AC33="M",AF33="M",AI33="M")),"",SUM(J33,M33,P33,Y33,AB33,AE33,AH33))</f>
        <v/>
      </c>
      <c r="AL33" s="1" t="str">
        <f xml:space="preserve"> IF(AND(AND(K33="X",N33="X",Q33="X",Z33="X",AC33="X",AF33="X",AI33="X"),SUM(J33,M33,P33,Y33,AB33,AE33,AH33)=0,ISNUMBER(AK33)),"",IF(OR(K33="M",N33="M",Q33="M",Z33="M",AC33="M",AF33="M",AI33="M"),"M",IF(AND(K33=N33,K33=Q33,K33=Z33,K33=AC33,K33=AF33,K33=AI33,OR(K33="W",K33="Z",K33="X")),UPPER(K33),"")))</f>
        <v/>
      </c>
      <c r="AM33" s="25"/>
      <c r="AN33" s="30"/>
      <c r="AO33" s="26"/>
      <c r="AP33" s="27"/>
      <c r="AQ33" s="236"/>
      <c r="BI33" s="4"/>
      <c r="BJ33" s="4"/>
      <c r="BK33" s="4"/>
      <c r="BL33" s="4"/>
      <c r="BM33" s="4"/>
      <c r="BN33" s="4"/>
      <c r="BO33" s="4"/>
      <c r="BP33" s="4"/>
      <c r="BQ33" s="4"/>
      <c r="BR33" s="4"/>
      <c r="BS33" s="4"/>
      <c r="BT33" s="4"/>
      <c r="BU33" s="4"/>
      <c r="BV33" s="4"/>
      <c r="BW33" s="4"/>
    </row>
    <row r="34" spans="1:75" ht="21" customHeight="1" x14ac:dyDescent="0.2">
      <c r="A34" s="237"/>
      <c r="B34" s="237"/>
      <c r="C34" s="229"/>
      <c r="D34" s="189" t="s">
        <v>2521</v>
      </c>
      <c r="E34" s="190" t="s">
        <v>67</v>
      </c>
      <c r="F34" s="191" t="s">
        <v>100</v>
      </c>
      <c r="G34" s="191" t="s">
        <v>100</v>
      </c>
      <c r="H34" s="191" t="s">
        <v>91</v>
      </c>
      <c r="I34" s="50">
        <v>32</v>
      </c>
      <c r="J34" s="30"/>
      <c r="K34" s="26"/>
      <c r="L34" s="27"/>
      <c r="M34" s="30"/>
      <c r="N34" s="26"/>
      <c r="O34" s="27"/>
      <c r="P34" s="30"/>
      <c r="Q34" s="26"/>
      <c r="R34" s="27"/>
      <c r="S34" s="30"/>
      <c r="T34" s="26"/>
      <c r="U34" s="27"/>
      <c r="V34" s="30"/>
      <c r="W34" s="26"/>
      <c r="X34" s="27"/>
      <c r="Y34" s="31" t="str">
        <f>IF(OR(EXACT(S34,T34),EXACT(V34,W34),AND(T34="X",W34="X"),OR(T34="M",W34="M")),"",SUM(S34,V34))</f>
        <v/>
      </c>
      <c r="Z34" s="28" t="str">
        <f>IF(AND(AND(T34="X",W34="X"),SUM(S34,V34)=0,ISNUMBER(Y34)),"",IF(OR(T34="M",W34="M"),"M",IF(AND(T34=W34,OR(T34="X",T34="W",T34="Z")),UPPER(T34),"")))</f>
        <v/>
      </c>
      <c r="AA34" s="29"/>
      <c r="AB34" s="30"/>
      <c r="AC34" s="26"/>
      <c r="AD34" s="27"/>
      <c r="AE34" s="30"/>
      <c r="AF34" s="26"/>
      <c r="AG34" s="27"/>
      <c r="AH34" s="30"/>
      <c r="AI34" s="26"/>
      <c r="AJ34" s="27"/>
      <c r="AK34" s="31" t="str">
        <f>IF(OR(EXACT(J34,K34),EXACT(M34,N34),EXACT(P34,Q34),EXACT(Y34,Z34),EXACT(AB34,AC34),EXACT(AE34,AF34),EXACT(AH34,AI34),AND(K34=N34,K34=Q34,K34=Z34,K34=AC34,K34=AF34,K34=AI34,K34="X"),OR(K34="M",N34="M",Q34="M",Z34="M",AC34="M",AF34="M",AI34="M")),"",SUM(J34,M34,P34,Y34,AB34,AE34,AH34))</f>
        <v/>
      </c>
      <c r="AL34" s="1" t="str">
        <f xml:space="preserve"> IF(AND(AND(K34="X",N34="X",Q34="X",Z34="X",AC34="X",AF34="X",AI34="X"),SUM(J34,M34,P34,Y34,AB34,AE34,AH34)=0,ISNUMBER(AK34)),"",IF(OR(K34="M",N34="M",Q34="M",Z34="M",AC34="M",AF34="M",AI34="M"),"M",IF(AND(K34=N34,K34=Q34,K34=Z34,K34=AC34,K34=AF34,K34=AI34,OR(K34="W",K34="Z",K34="X")),UPPER(K34),"")))</f>
        <v/>
      </c>
      <c r="AM34" s="25"/>
      <c r="AN34" s="30"/>
      <c r="AO34" s="26"/>
      <c r="AP34" s="27"/>
      <c r="AQ34" s="236"/>
      <c r="BI34" s="4"/>
      <c r="BJ34" s="4"/>
      <c r="BK34" s="4"/>
      <c r="BL34" s="4"/>
      <c r="BM34" s="4"/>
      <c r="BN34" s="4"/>
      <c r="BO34" s="4"/>
      <c r="BP34" s="4"/>
      <c r="BQ34" s="4"/>
      <c r="BR34" s="4"/>
      <c r="BS34" s="4"/>
      <c r="BT34" s="4"/>
      <c r="BU34" s="4"/>
      <c r="BV34" s="4"/>
      <c r="BW34" s="4"/>
    </row>
    <row r="35" spans="1:75" ht="21" customHeight="1" x14ac:dyDescent="0.2">
      <c r="A35" s="238"/>
      <c r="B35" s="238"/>
      <c r="C35" s="229"/>
      <c r="D35" s="239" t="s">
        <v>2522</v>
      </c>
      <c r="E35" s="194" t="s">
        <v>68</v>
      </c>
      <c r="F35" s="191" t="s">
        <v>100</v>
      </c>
      <c r="G35" s="191" t="s">
        <v>100</v>
      </c>
      <c r="H35" s="191" t="s">
        <v>89</v>
      </c>
      <c r="I35" s="50" t="s">
        <v>499</v>
      </c>
      <c r="J35" s="31" t="str">
        <f>IF(OR(AND(J33="",K33=""),AND(J34="",K34=""),AND(K33="X",K34="X"),OR(K33="M",K34="M")),"",SUM(J33,J34))</f>
        <v/>
      </c>
      <c r="K35" s="28" t="str">
        <f>IF(AND(AND(K33="X",K34="X"),SUM(J33,J34)=0,ISNUMBER(J35)),"",IF(OR(K33="M",K34="M"),"M",IF(AND(K33=K34,OR(K33="X",K33="W",K33="Z")),UPPER(K33),"")))</f>
        <v/>
      </c>
      <c r="L35" s="29"/>
      <c r="M35" s="31" t="str">
        <f>IF(OR(AND(M33="",N33=""),AND(M34="",N34=""),AND(N33="X",N34="X"),OR(N33="M",N34="M")),"",SUM(M33,M34))</f>
        <v/>
      </c>
      <c r="N35" s="28" t="str">
        <f>IF(AND(AND(N33="X",N34="X"),SUM(M33,M34)=0,ISNUMBER(M35)),"",IF(OR(N33="M",N34="M"),"M",IF(AND(N33=N34,OR(N33="X",N33="W",N33="Z")),UPPER(N33),"")))</f>
        <v/>
      </c>
      <c r="O35" s="29"/>
      <c r="P35" s="31" t="str">
        <f>IF(OR(AND(P33="",Q33=""),AND(P34="",Q34=""),AND(Q33="X",Q34="X"),OR(Q33="M",Q34="M")),"",SUM(P33,P34))</f>
        <v/>
      </c>
      <c r="Q35" s="28" t="str">
        <f>IF(AND(AND(Q33="X",Q34="X"),SUM(P33,P34)=0,ISNUMBER(P35)),"",IF(OR(Q33="M",Q34="M"),"M",IF(AND(Q33=Q34,OR(Q33="X",Q33="W",Q33="Z")),UPPER(Q33),"")))</f>
        <v/>
      </c>
      <c r="R35" s="29"/>
      <c r="S35" s="31" t="str">
        <f>IF(OR(AND(S33="",T33=""),AND(S34="",T34=""),AND(T33="X",T34="X"),OR(T33="M",T34="M")),"",SUM(S33,S34))</f>
        <v/>
      </c>
      <c r="T35" s="28" t="str">
        <f>IF(AND(AND(T33="X",T34="X"),SUM(S33,S34)=0,ISNUMBER(S35)),"",IF(OR(T33="M",T34="M"),"M",IF(AND(T33=T34,OR(T33="X",T33="W",T33="Z")),UPPER(T33),"")))</f>
        <v/>
      </c>
      <c r="U35" s="29"/>
      <c r="V35" s="31" t="str">
        <f>IF(OR(AND(V33="",W33=""),AND(V34="",W34=""),AND(W33="X",W34="X"),OR(W33="M",W34="M")),"",SUM(V33,V34))</f>
        <v/>
      </c>
      <c r="W35" s="28" t="str">
        <f>IF(AND(AND(W33="X",W34="X"),SUM(V33,V34)=0,ISNUMBER(V35)),"",IF(OR(W33="M",W34="M"),"M",IF(AND(W33=W34,OR(W33="X",W33="W",W33="Z")),UPPER(W33),"")))</f>
        <v/>
      </c>
      <c r="X35" s="29"/>
      <c r="Y35" s="31" t="str">
        <f>IF(OR(AND(Y33="",Z33=""),AND(Y34="",Z34=""),AND(Z33="X",Z34="X"),OR(Z33="M",Z34="M")),"",SUM(Y33,Y34))</f>
        <v/>
      </c>
      <c r="Z35" s="28" t="str">
        <f>IF(AND(AND(Z33="X",Z34="X"),SUM(Y33,Y34)=0,ISNUMBER(Y35)),"",IF(OR(Z33="M",Z34="M"),"M",IF(AND(Z33=Z34,OR(Z33="X",Z33="W",Z33="Z")),UPPER(Z33),"")))</f>
        <v/>
      </c>
      <c r="AA35" s="29"/>
      <c r="AB35" s="31" t="str">
        <f>IF(OR(AND(AB33="",AC33=""),AND(AB34="",AC34=""),AND(AC33="X",AC34="X"),OR(AC33="M",AC34="M")),"",SUM(AB33,AB34))</f>
        <v/>
      </c>
      <c r="AC35" s="28" t="str">
        <f>IF(AND(AND(AC33="X",AC34="X"),SUM(AB33,AB34)=0,ISNUMBER(AB35)),"",IF(OR(AC33="M",AC34="M"),"M",IF(AND(AC33=AC34,OR(AC33="X",AC33="W",AC33="Z")),UPPER(AC33),"")))</f>
        <v/>
      </c>
      <c r="AD35" s="29"/>
      <c r="AE35" s="31" t="str">
        <f>IF(OR(AND(AE33="",AF33=""),AND(AE34="",AF34=""),AND(AF33="X",AF34="X"),OR(AF33="M",AF34="M")),"",SUM(AE33,AE34))</f>
        <v/>
      </c>
      <c r="AF35" s="28" t="str">
        <f>IF(AND(AND(AF33="X",AF34="X"),SUM(AE33,AE34)=0,ISNUMBER(AE35)),"",IF(OR(AF33="M",AF34="M"),"M",IF(AND(AF33=AF34,OR(AF33="X",AF33="W",AF33="Z")),UPPER(AF33),"")))</f>
        <v/>
      </c>
      <c r="AG35" s="29"/>
      <c r="AH35" s="31" t="str">
        <f>IF(OR(AND(AH33="",AI33=""),AND(AH34="",AI34=""),AND(AI33="X",AI34="X"),OR(AI33="M",AI34="M")),"",SUM(AH33,AH34))</f>
        <v/>
      </c>
      <c r="AI35" s="28" t="str">
        <f>IF(AND(AND(AI33="X",AI34="X"),SUM(AH33,AH34)=0,ISNUMBER(AH35)),"",IF(OR(AI33="M",AI34="M"),"M",IF(AND(AI33=AI34,OR(AI33="X",AI33="W",AI33="Z")),UPPER(AI33),"")))</f>
        <v/>
      </c>
      <c r="AJ35" s="29"/>
      <c r="AK35" s="31" t="str">
        <f>IF(OR(AND(AK33="",AL33=""),AND(AK34="",AL34=""),AND(AL33="X",AL34="X"),OR(AL33="M",AL34="M")),"",SUM(AK33,AK34))</f>
        <v/>
      </c>
      <c r="AL35" s="28" t="str">
        <f>IF(AND(AND(AL33="X",AL34="X"),SUM(AK33,AK34)=0,ISNUMBER(AK35)),"",IF(OR(AL33="M",AL34="M"),"M",IF(AND(AL33=AL34,OR(AL33="X",AL33="W",AL33="Z")),UPPER(AL33),"")))</f>
        <v/>
      </c>
      <c r="AM35" s="29"/>
      <c r="AN35" s="31" t="str">
        <f>IF(OR(AND(AN33="",AO33=""),AND(AN34="",AO34=""),AND(AO33="X",AO34="X"),OR(AO33="M",AO34="M")),"",SUM(AN33,AN34))</f>
        <v/>
      </c>
      <c r="AO35" s="28" t="str">
        <f>IF(AND(AND(AO33="X",AO34="X"),SUM(AN33,AN34)=0,ISNUMBER(AN35)),"",IF(OR(AO33="M",AO34="M"),"M",IF(AND(AO33=AO34,OR(AO33="X",AO33="W",AO33="Z")),UPPER(AO33),"")))</f>
        <v/>
      </c>
      <c r="AP35" s="29"/>
      <c r="AQ35" s="236"/>
      <c r="BI35" s="4"/>
      <c r="BJ35" s="4"/>
      <c r="BK35" s="4"/>
      <c r="BL35" s="4"/>
      <c r="BM35" s="4"/>
      <c r="BN35" s="4"/>
      <c r="BO35" s="4"/>
      <c r="BP35" s="4"/>
      <c r="BQ35" s="4"/>
      <c r="BR35" s="4"/>
      <c r="BS35" s="4"/>
      <c r="BT35" s="4"/>
      <c r="BU35" s="4"/>
      <c r="BV35" s="4"/>
      <c r="BW35" s="4"/>
    </row>
    <row r="36" spans="1:75" ht="15" customHeight="1" x14ac:dyDescent="0.2">
      <c r="A36" s="237"/>
      <c r="B36" s="237"/>
      <c r="C36" s="229"/>
      <c r="D36" s="330" t="s">
        <v>2523</v>
      </c>
      <c r="E36" s="330"/>
      <c r="F36" s="191"/>
      <c r="G36" s="191"/>
      <c r="H36" s="191"/>
      <c r="I36" s="48"/>
      <c r="J36" s="67"/>
      <c r="K36" s="67"/>
      <c r="L36" s="67"/>
      <c r="M36" s="67"/>
      <c r="N36" s="67"/>
      <c r="O36" s="67"/>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36"/>
      <c r="BI36" s="4"/>
      <c r="BJ36" s="4"/>
      <c r="BK36" s="4"/>
      <c r="BL36" s="4"/>
      <c r="BM36" s="4"/>
      <c r="BN36" s="4"/>
      <c r="BO36" s="4"/>
      <c r="BP36" s="4"/>
      <c r="BQ36" s="4"/>
      <c r="BR36" s="4"/>
      <c r="BS36" s="4"/>
      <c r="BT36" s="4"/>
      <c r="BU36" s="4"/>
      <c r="BV36" s="4"/>
      <c r="BW36" s="4"/>
    </row>
    <row r="37" spans="1:75" ht="21" customHeight="1" x14ac:dyDescent="0.2">
      <c r="A37" s="237"/>
      <c r="B37" s="237"/>
      <c r="C37" s="229"/>
      <c r="D37" s="189" t="s">
        <v>2524</v>
      </c>
      <c r="E37" s="190" t="s">
        <v>69</v>
      </c>
      <c r="F37" s="191" t="s">
        <v>100</v>
      </c>
      <c r="G37" s="191" t="s">
        <v>100</v>
      </c>
      <c r="H37" s="191" t="s">
        <v>448</v>
      </c>
      <c r="I37" s="50">
        <v>35</v>
      </c>
      <c r="J37" s="30"/>
      <c r="K37" s="26"/>
      <c r="L37" s="27"/>
      <c r="M37" s="30"/>
      <c r="N37" s="26"/>
      <c r="O37" s="27"/>
      <c r="P37" s="30"/>
      <c r="Q37" s="26"/>
      <c r="R37" s="27"/>
      <c r="S37" s="30"/>
      <c r="T37" s="26"/>
      <c r="U37" s="27"/>
      <c r="V37" s="30"/>
      <c r="W37" s="26"/>
      <c r="X37" s="27"/>
      <c r="Y37" s="31" t="str">
        <f>IF(OR(EXACT(S37,T37),EXACT(V37,W37),AND(T37="X",W37="X"),OR(T37="M",W37="M")),"",SUM(S37,V37))</f>
        <v/>
      </c>
      <c r="Z37" s="28" t="str">
        <f>IF(AND(AND(T37="X",W37="X"),SUM(S37,V37)=0,ISNUMBER(Y37)),"",IF(OR(T37="M",W37="M"),"M",IF(AND(T37=W37,OR(T37="X",T37="W",T37="Z")),UPPER(T37),"")))</f>
        <v/>
      </c>
      <c r="AA37" s="29"/>
      <c r="AB37" s="30"/>
      <c r="AC37" s="26"/>
      <c r="AD37" s="27"/>
      <c r="AE37" s="30"/>
      <c r="AF37" s="26"/>
      <c r="AG37" s="27"/>
      <c r="AH37" s="30"/>
      <c r="AI37" s="26"/>
      <c r="AJ37" s="27"/>
      <c r="AK37" s="31" t="str">
        <f>IF(OR(EXACT(J37,K37),EXACT(M37,N37),EXACT(P37,Q37),EXACT(Y37,Z37),EXACT(AB37,AC37),EXACT(AE37,AF37),EXACT(AH37,AI37),AND(K37=N37,K37=Q37,K37=Z37,K37=AC37,K37=AF37,K37=AI37,K37="X"),OR(K37="M",N37="M",Q37="M",Z37="M",AC37="M",AF37="M",AI37="M")),"",SUM(J37,M37,P37,Y37,AB37,AE37,AH37))</f>
        <v/>
      </c>
      <c r="AL37" s="1" t="str">
        <f xml:space="preserve"> IF(AND(AND(K37="X",N37="X",Q37="X",Z37="X",AC37="X",AF37="X",AI37="X"),SUM(J37,M37,P37,Y37,AB37,AE37,AH37)=0,ISNUMBER(AK37)),"",IF(OR(K37="M",N37="M",Q37="M",Z37="M",AC37="M",AF37="M",AI37="M"),"M",IF(AND(K37=N37,K37=Q37,K37=Z37,K37=AC37,K37=AF37,K37=AI37,OR(K37="W",K37="Z",K37="X")),UPPER(K37),"")))</f>
        <v/>
      </c>
      <c r="AM37" s="25"/>
      <c r="AN37" s="30"/>
      <c r="AO37" s="26"/>
      <c r="AP37" s="27"/>
      <c r="AQ37" s="236"/>
      <c r="BI37" s="4"/>
      <c r="BJ37" s="4"/>
      <c r="BK37" s="4"/>
      <c r="BL37" s="4"/>
      <c r="BM37" s="4"/>
      <c r="BN37" s="4"/>
      <c r="BO37" s="4"/>
      <c r="BP37" s="4"/>
      <c r="BQ37" s="4"/>
      <c r="BR37" s="4"/>
      <c r="BS37" s="4"/>
      <c r="BT37" s="4"/>
      <c r="BU37" s="4"/>
      <c r="BV37" s="4"/>
      <c r="BW37" s="4"/>
    </row>
    <row r="38" spans="1:75" ht="21" customHeight="1" x14ac:dyDescent="0.2">
      <c r="A38" s="237"/>
      <c r="B38" s="237"/>
      <c r="C38" s="229"/>
      <c r="D38" s="189" t="s">
        <v>2525</v>
      </c>
      <c r="E38" s="190" t="s">
        <v>70</v>
      </c>
      <c r="F38" s="191" t="s">
        <v>100</v>
      </c>
      <c r="G38" s="191" t="s">
        <v>100</v>
      </c>
      <c r="H38" s="191" t="s">
        <v>93</v>
      </c>
      <c r="I38" s="50">
        <v>36</v>
      </c>
      <c r="J38" s="30"/>
      <c r="K38" s="26"/>
      <c r="L38" s="27"/>
      <c r="M38" s="30"/>
      <c r="N38" s="26"/>
      <c r="O38" s="27"/>
      <c r="P38" s="30"/>
      <c r="Q38" s="26"/>
      <c r="R38" s="27"/>
      <c r="S38" s="30"/>
      <c r="T38" s="26"/>
      <c r="U38" s="27"/>
      <c r="V38" s="30"/>
      <c r="W38" s="26"/>
      <c r="X38" s="27"/>
      <c r="Y38" s="31" t="str">
        <f>IF(OR(EXACT(S38,T38),EXACT(V38,W38),AND(T38="X",W38="X"),OR(T38="M",W38="M")),"",SUM(S38,V38))</f>
        <v/>
      </c>
      <c r="Z38" s="28" t="str">
        <f>IF(AND(AND(T38="X",W38="X"),SUM(S38,V38)=0,ISNUMBER(Y38)),"",IF(OR(T38="M",W38="M"),"M",IF(AND(T38=W38,OR(T38="X",T38="W",T38="Z")),UPPER(T38),"")))</f>
        <v/>
      </c>
      <c r="AA38" s="29"/>
      <c r="AB38" s="30"/>
      <c r="AC38" s="26"/>
      <c r="AD38" s="27"/>
      <c r="AE38" s="30"/>
      <c r="AF38" s="26"/>
      <c r="AG38" s="27"/>
      <c r="AH38" s="30"/>
      <c r="AI38" s="26"/>
      <c r="AJ38" s="27"/>
      <c r="AK38" s="31" t="str">
        <f>IF(OR(EXACT(J38,K38),EXACT(M38,N38),EXACT(P38,Q38),EXACT(Y38,Z38),EXACT(AB38,AC38),EXACT(AE38,AF38),EXACT(AH38,AI38),AND(K38=N38,K38=Q38,K38=Z38,K38=AC38,K38=AF38,K38=AI38,K38="X"),OR(K38="M",N38="M",Q38="M",Z38="M",AC38="M",AF38="M",AI38="M")),"",SUM(J38,M38,P38,Y38,AB38,AE38,AH38))</f>
        <v/>
      </c>
      <c r="AL38" s="1" t="str">
        <f xml:space="preserve"> IF(AND(AND(K38="X",N38="X",Q38="X",Z38="X",AC38="X",AF38="X",AI38="X"),SUM(J38,M38,P38,Y38,AB38,AE38,AH38)=0,ISNUMBER(AK38)),"",IF(OR(K38="M",N38="M",Q38="M",Z38="M",AC38="M",AF38="M",AI38="M"),"M",IF(AND(K38=N38,K38=Q38,K38=Z38,K38=AC38,K38=AF38,K38=AI38,OR(K38="W",K38="Z",K38="X")),UPPER(K38),"")))</f>
        <v/>
      </c>
      <c r="AM38" s="25"/>
      <c r="AN38" s="30"/>
      <c r="AO38" s="26"/>
      <c r="AP38" s="27"/>
      <c r="AQ38" s="236"/>
      <c r="BI38" s="4"/>
      <c r="BJ38" s="4"/>
      <c r="BK38" s="4"/>
      <c r="BL38" s="4"/>
      <c r="BM38" s="4"/>
      <c r="BN38" s="4"/>
      <c r="BO38" s="4"/>
      <c r="BP38" s="4"/>
      <c r="BQ38" s="4"/>
      <c r="BR38" s="4"/>
      <c r="BS38" s="4"/>
      <c r="BT38" s="4"/>
      <c r="BU38" s="4"/>
      <c r="BV38" s="4"/>
      <c r="BW38" s="4"/>
    </row>
    <row r="39" spans="1:75" ht="21" customHeight="1" x14ac:dyDescent="0.2">
      <c r="A39" s="237"/>
      <c r="B39" s="237"/>
      <c r="C39" s="229"/>
      <c r="D39" s="189" t="s">
        <v>2526</v>
      </c>
      <c r="E39" s="190" t="s">
        <v>71</v>
      </c>
      <c r="F39" s="191" t="s">
        <v>100</v>
      </c>
      <c r="G39" s="191" t="s">
        <v>100</v>
      </c>
      <c r="H39" s="191" t="s">
        <v>449</v>
      </c>
      <c r="I39" s="50">
        <v>37</v>
      </c>
      <c r="J39" s="30"/>
      <c r="K39" s="26"/>
      <c r="L39" s="27"/>
      <c r="M39" s="30"/>
      <c r="N39" s="26"/>
      <c r="O39" s="27"/>
      <c r="P39" s="30"/>
      <c r="Q39" s="26"/>
      <c r="R39" s="27"/>
      <c r="S39" s="30"/>
      <c r="T39" s="26"/>
      <c r="U39" s="27"/>
      <c r="V39" s="30"/>
      <c r="W39" s="26"/>
      <c r="X39" s="27"/>
      <c r="Y39" s="31" t="str">
        <f>IF(OR(EXACT(S39,T39),EXACT(V39,W39),AND(T39="X",W39="X"),OR(T39="M",W39="M")),"",SUM(S39,V39))</f>
        <v/>
      </c>
      <c r="Z39" s="28" t="str">
        <f>IF(AND(AND(T39="X",W39="X"),SUM(S39,V39)=0,ISNUMBER(Y39)),"",IF(OR(T39="M",W39="M"),"M",IF(AND(T39=W39,OR(T39="X",T39="W",T39="Z")),UPPER(T39),"")))</f>
        <v/>
      </c>
      <c r="AA39" s="29"/>
      <c r="AB39" s="30"/>
      <c r="AC39" s="26"/>
      <c r="AD39" s="27"/>
      <c r="AE39" s="30"/>
      <c r="AF39" s="26"/>
      <c r="AG39" s="27"/>
      <c r="AH39" s="30"/>
      <c r="AI39" s="26"/>
      <c r="AJ39" s="27"/>
      <c r="AK39" s="31" t="str">
        <f>IF(OR(EXACT(J39,K39),EXACT(M39,N39),EXACT(P39,Q39),EXACT(Y39,Z39),EXACT(AB39,AC39),EXACT(AE39,AF39),EXACT(AH39,AI39),AND(K39=N39,K39=Q39,K39=Z39,K39=AC39,K39=AF39,K39=AI39,K39="X"),OR(K39="M",N39="M",Q39="M",Z39="M",AC39="M",AF39="M",AI39="M")),"",SUM(J39,M39,P39,Y39,AB39,AE39,AH39))</f>
        <v/>
      </c>
      <c r="AL39" s="1" t="str">
        <f xml:space="preserve"> IF(AND(AND(K39="X",N39="X",Q39="X",Z39="X",AC39="X",AF39="X",AI39="X"),SUM(J39,M39,P39,Y39,AB39,AE39,AH39)=0,ISNUMBER(AK39)),"",IF(OR(K39="M",N39="M",Q39="M",Z39="M",AC39="M",AF39="M",AI39="M"),"M",IF(AND(K39=N39,K39=Q39,K39=Z39,K39=AC39,K39=AF39,K39=AI39,OR(K39="W",K39="Z",K39="X")),UPPER(K39),"")))</f>
        <v/>
      </c>
      <c r="AM39" s="25"/>
      <c r="AN39" s="30"/>
      <c r="AO39" s="26"/>
      <c r="AP39" s="27"/>
      <c r="AQ39" s="236"/>
      <c r="BI39" s="4"/>
      <c r="BJ39" s="4"/>
      <c r="BK39" s="4"/>
      <c r="BL39" s="4"/>
      <c r="BM39" s="4"/>
      <c r="BN39" s="4"/>
      <c r="BO39" s="4"/>
      <c r="BP39" s="4"/>
      <c r="BQ39" s="4"/>
      <c r="BR39" s="4"/>
      <c r="BS39" s="4"/>
      <c r="BT39" s="4"/>
      <c r="BU39" s="4"/>
      <c r="BV39" s="4"/>
      <c r="BW39" s="4"/>
    </row>
    <row r="40" spans="1:75" ht="21" customHeight="1" x14ac:dyDescent="0.2">
      <c r="A40" s="238"/>
      <c r="B40" s="238"/>
      <c r="C40" s="229"/>
      <c r="D40" s="239" t="s">
        <v>2527</v>
      </c>
      <c r="E40" s="194" t="s">
        <v>72</v>
      </c>
      <c r="F40" s="191" t="s">
        <v>100</v>
      </c>
      <c r="G40" s="191" t="s">
        <v>100</v>
      </c>
      <c r="H40" s="191" t="s">
        <v>92</v>
      </c>
      <c r="I40" s="153">
        <v>1.4840277777777799</v>
      </c>
      <c r="J40" s="31" t="str">
        <f>IF(OR(SUMPRODUCT(--(J37:J39=""),--(K37:K39=""))&gt;0,COUNTIF(K37:K39,"M")&gt;0,COUNTIF(K37:K39,"X")=3),"",SUM(J37:J39))</f>
        <v/>
      </c>
      <c r="K40" s="28" t="str">
        <f>IF(AND(COUNTIF(K37:K39,"X")=3,SUM(J37:J39)=0,ISNUMBER(J40)),"",IF(COUNTIF(K37:K39,"M")&gt;0,"M",IF(AND(COUNTIF(K37:K39,K37)=3,OR(K37="X",K37="W",K37="Z")),UPPER(K37),"")))</f>
        <v/>
      </c>
      <c r="L40" s="29"/>
      <c r="M40" s="31" t="str">
        <f>IF(OR(SUMPRODUCT(--(M37:M39=""),--(N37:N39=""))&gt;0,COUNTIF(N37:N39,"M")&gt;0,COUNTIF(N37:N39,"X")=3),"",SUM(M37:M39))</f>
        <v/>
      </c>
      <c r="N40" s="28" t="str">
        <f>IF(AND(COUNTIF(N37:N39,"X")=3,SUM(M37:M39)=0,ISNUMBER(M40)),"",IF(COUNTIF(N37:N39,"M")&gt;0,"M",IF(AND(COUNTIF(N37:N39,N37)=3,OR(N37="X",N37="W",N37="Z")),UPPER(N37),"")))</f>
        <v/>
      </c>
      <c r="O40" s="29"/>
      <c r="P40" s="31" t="str">
        <f>IF(OR(SUMPRODUCT(--(P37:P39=""),--(Q37:Q39=""))&gt;0,COUNTIF(Q37:Q39,"M")&gt;0,COUNTIF(Q37:Q39,"X")=3),"",SUM(P37:P39))</f>
        <v/>
      </c>
      <c r="Q40" s="28" t="str">
        <f>IF(AND(COUNTIF(Q37:Q39,"X")=3,SUM(P37:P39)=0,ISNUMBER(P40)),"",IF(COUNTIF(Q37:Q39,"M")&gt;0,"M",IF(AND(COUNTIF(Q37:Q39,Q37)=3,OR(Q37="X",Q37="W",Q37="Z")),UPPER(Q37),"")))</f>
        <v/>
      </c>
      <c r="R40" s="29"/>
      <c r="S40" s="31" t="str">
        <f>IF(OR(SUMPRODUCT(--(S37:S39=""),--(T37:T39=""))&gt;0,COUNTIF(T37:T39,"M")&gt;0,COUNTIF(T37:T39,"X")=3),"",SUM(S37:S39))</f>
        <v/>
      </c>
      <c r="T40" s="28" t="str">
        <f>IF(AND(COUNTIF(T37:T39,"X")=3,SUM(S37:S39)=0,ISNUMBER(S40)),"",IF(COUNTIF(T37:T39,"M")&gt;0,"M",IF(AND(COUNTIF(T37:T39,T37)=3,OR(T37="X",T37="W",T37="Z")),UPPER(T37),"")))</f>
        <v/>
      </c>
      <c r="U40" s="29"/>
      <c r="V40" s="31" t="str">
        <f>IF(OR(SUMPRODUCT(--(V37:V39=""),--(W37:W39=""))&gt;0,COUNTIF(W37:W39,"M")&gt;0,COUNTIF(W37:W39,"X")=3),"",SUM(V37:V39))</f>
        <v/>
      </c>
      <c r="W40" s="28" t="str">
        <f>IF(AND(COUNTIF(W37:W39,"X")=3,SUM(V37:V39)=0,ISNUMBER(V40)),"",IF(COUNTIF(W37:W39,"M")&gt;0,"M",IF(AND(COUNTIF(W37:W39,W37)=3,OR(W37="X",W37="W",W37="Z")),UPPER(W37),"")))</f>
        <v/>
      </c>
      <c r="X40" s="29"/>
      <c r="Y40" s="31" t="str">
        <f>IF(OR(SUMPRODUCT(--(Y37:Y39=""),--(Z37:Z39=""))&gt;0,COUNTIF(Z37:Z39,"M")&gt;0,COUNTIF(Z37:Z39,"X")=3),"",SUM(Y37:Y39))</f>
        <v/>
      </c>
      <c r="Z40" s="28" t="str">
        <f>IF(AND(COUNTIF(Z37:Z39,"X")=3,SUM(Y37:Y39)=0,ISNUMBER(Y40)),"",IF(COUNTIF(Z37:Z39,"M")&gt;0,"M",IF(AND(COUNTIF(Z37:Z39,Z37)=3,OR(Z37="X",Z37="W",Z37="Z")),UPPER(Z37),"")))</f>
        <v/>
      </c>
      <c r="AA40" s="29"/>
      <c r="AB40" s="31" t="str">
        <f>IF(OR(SUMPRODUCT(--(AB37:AB39=""),--(AC37:AC39=""))&gt;0,COUNTIF(AC37:AC39,"M")&gt;0,COUNTIF(AC37:AC39,"X")=3),"",SUM(AB37:AB39))</f>
        <v/>
      </c>
      <c r="AC40" s="28" t="str">
        <f>IF(AND(COUNTIF(AC37:AC39,"X")=3,SUM(AB37:AB39)=0,ISNUMBER(AB40)),"",IF(COUNTIF(AC37:AC39,"M")&gt;0,"M",IF(AND(COUNTIF(AC37:AC39,AC37)=3,OR(AC37="X",AC37="W",AC37="Z")),UPPER(AC37),"")))</f>
        <v/>
      </c>
      <c r="AD40" s="29"/>
      <c r="AE40" s="31" t="str">
        <f>IF(OR(SUMPRODUCT(--(AE37:AE39=""),--(AF37:AF39=""))&gt;0,COUNTIF(AF37:AF39,"M")&gt;0,COUNTIF(AF37:AF39,"X")=3),"",SUM(AE37:AE39))</f>
        <v/>
      </c>
      <c r="AF40" s="28" t="str">
        <f>IF(AND(COUNTIF(AF37:AF39,"X")=3,SUM(AE37:AE39)=0,ISNUMBER(AE40)),"",IF(COUNTIF(AF37:AF39,"M")&gt;0,"M",IF(AND(COUNTIF(AF37:AF39,AF37)=3,OR(AF37="X",AF37="W",AF37="Z")),UPPER(AF37),"")))</f>
        <v/>
      </c>
      <c r="AG40" s="29"/>
      <c r="AH40" s="31" t="str">
        <f>IF(OR(SUMPRODUCT(--(AH37:AH39=""),--(AI37:AI39=""))&gt;0,COUNTIF(AI37:AI39,"M")&gt;0,COUNTIF(AI37:AI39,"X")=3),"",SUM(AH37:AH39))</f>
        <v/>
      </c>
      <c r="AI40" s="28" t="str">
        <f>IF(AND(COUNTIF(AI37:AI39,"X")=3,SUM(AH37:AH39)=0,ISNUMBER(AH40)),"",IF(COUNTIF(AI37:AI39,"M")&gt;0,"M",IF(AND(COUNTIF(AI37:AI39,AI37)=3,OR(AI37="X",AI37="W",AI37="Z")),UPPER(AI37),"")))</f>
        <v/>
      </c>
      <c r="AJ40" s="29"/>
      <c r="AK40" s="31" t="str">
        <f>IF(OR(SUMPRODUCT(--(AK37:AK39=""),--(AL37:AL39=""))&gt;0,COUNTIF(AL37:AL39,"M")&gt;0,COUNTIF(AL37:AL39,"X")=3),"",SUM(AK37:AK39))</f>
        <v/>
      </c>
      <c r="AL40" s="28" t="str">
        <f>IF(AND(COUNTIF(AL37:AL39,"X")=3,SUM(AK37:AK39)=0,ISNUMBER(AK40)),"",IF(COUNTIF(AL37:AL39,"M")&gt;0,"M",IF(AND(COUNTIF(AL37:AL39,AL37)=3,OR(AL37="X",AL37="W",AL37="Z")),UPPER(AL37),"")))</f>
        <v/>
      </c>
      <c r="AM40" s="29"/>
      <c r="AN40" s="31" t="str">
        <f>IF(OR(SUMPRODUCT(--(AN37:AN39=""),--(AO37:AO39=""))&gt;0,COUNTIF(AO37:AO39,"M")&gt;0,COUNTIF(AO37:AO39,"X")=3),"",SUM(AN37:AN39))</f>
        <v/>
      </c>
      <c r="AO40" s="28" t="str">
        <f>IF(AND(COUNTIF(AO37:AO39,"X")=3,SUM(AN37:AN39)=0,ISNUMBER(AN40)),"",IF(COUNTIF(AO37:AO39,"M")&gt;0,"M",IF(AND(COUNTIF(AO37:AO39,AO37)=3,OR(AO37="X",AO37="W",AO37="Z")),UPPER(AO37),"")))</f>
        <v/>
      </c>
      <c r="AP40" s="29"/>
      <c r="AQ40" s="236"/>
      <c r="BI40" s="4"/>
      <c r="BJ40" s="4"/>
      <c r="BK40" s="4"/>
      <c r="BL40" s="4"/>
      <c r="BM40" s="4"/>
      <c r="BN40" s="4"/>
      <c r="BO40" s="4"/>
      <c r="BP40" s="4"/>
      <c r="BQ40" s="4"/>
      <c r="BR40" s="4"/>
      <c r="BS40" s="4"/>
      <c r="BT40" s="4"/>
      <c r="BU40" s="4"/>
      <c r="BV40" s="4"/>
      <c r="BW40" s="4"/>
    </row>
    <row r="41" spans="1:75" ht="15" customHeight="1" x14ac:dyDescent="0.2">
      <c r="A41" s="237"/>
      <c r="B41" s="237"/>
      <c r="C41" s="229"/>
      <c r="D41" s="330" t="s">
        <v>2528</v>
      </c>
      <c r="E41" s="330"/>
      <c r="F41" s="191"/>
      <c r="G41" s="191"/>
      <c r="H41" s="191"/>
      <c r="I41" s="48"/>
      <c r="J41" s="67"/>
      <c r="K41" s="67"/>
      <c r="L41" s="67"/>
      <c r="M41" s="67"/>
      <c r="N41" s="67"/>
      <c r="O41" s="67"/>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36"/>
      <c r="BI41" s="4"/>
      <c r="BJ41" s="4"/>
      <c r="BK41" s="4"/>
      <c r="BL41" s="4"/>
      <c r="BM41" s="4"/>
      <c r="BN41" s="4"/>
      <c r="BO41" s="4"/>
      <c r="BP41" s="4"/>
      <c r="BQ41" s="4"/>
      <c r="BR41" s="4"/>
      <c r="BS41" s="4"/>
      <c r="BT41" s="4"/>
      <c r="BU41" s="4"/>
      <c r="BV41" s="4"/>
      <c r="BW41" s="4"/>
    </row>
    <row r="42" spans="1:75" ht="21" customHeight="1" x14ac:dyDescent="0.2">
      <c r="A42" s="238"/>
      <c r="B42" s="238"/>
      <c r="C42" s="229"/>
      <c r="D42" s="189" t="s">
        <v>2528</v>
      </c>
      <c r="E42" s="190" t="s">
        <v>73</v>
      </c>
      <c r="F42" s="191" t="s">
        <v>100</v>
      </c>
      <c r="G42" s="191" t="s">
        <v>100</v>
      </c>
      <c r="H42" s="191" t="s">
        <v>88</v>
      </c>
      <c r="I42" s="50" t="s">
        <v>500</v>
      </c>
      <c r="J42" s="31" t="str">
        <f>IF(OR(AND(J35="",K35=""),AND(J40="",K40=""),AND(K35="X",K40="X"),OR(K35="M",K40="M")),"",SUM(J35,J40))</f>
        <v/>
      </c>
      <c r="K42" s="28" t="str">
        <f>IF(AND(AND(K35="X",K40="X"),SUM(J35,J40)=0,ISNUMBER(J42)),"",IF(OR(K35="M",K40="M"),"M",IF(AND(K35=K40,OR(K35="X",K35="W",K35="Z")),UPPER(K35),"")))</f>
        <v/>
      </c>
      <c r="L42" s="29"/>
      <c r="M42" s="31" t="str">
        <f>IF(OR(AND(M35="",N35=""),AND(M40="",N40=""),AND(N35="X",N40="X"),OR(N35="M",N40="M")),"",SUM(M35,M40))</f>
        <v/>
      </c>
      <c r="N42" s="28" t="str">
        <f>IF(AND(AND(N35="X",N40="X"),SUM(M35,M40)=0,ISNUMBER(M42)),"",IF(OR(N35="M",N40="M"),"M",IF(AND(N35=N40,OR(N35="X",N35="W",N35="Z")),UPPER(N35),"")))</f>
        <v/>
      </c>
      <c r="O42" s="29"/>
      <c r="P42" s="31" t="str">
        <f>IF(OR(AND(P35="",Q35=""),AND(P40="",Q40=""),AND(Q35="X",Q40="X"),OR(Q35="M",Q40="M")),"",SUM(P35,P40))</f>
        <v/>
      </c>
      <c r="Q42" s="28" t="str">
        <f>IF(AND(AND(Q35="X",Q40="X"),SUM(P35,P40)=0,ISNUMBER(P42)),"",IF(OR(Q35="M",Q40="M"),"M",IF(AND(Q35=Q40,OR(Q35="X",Q35="W",Q35="Z")),UPPER(Q35),"")))</f>
        <v/>
      </c>
      <c r="R42" s="29"/>
      <c r="S42" s="31" t="str">
        <f>IF(OR(AND(S35="",T35=""),AND(S40="",T40=""),AND(T35="X",T40="X"),OR(T35="M",T40="M")),"",SUM(S35,S40))</f>
        <v/>
      </c>
      <c r="T42" s="28" t="str">
        <f>IF(AND(AND(T35="X",T40="X"),SUM(S35,S40)=0,ISNUMBER(S42)),"",IF(OR(T35="M",T40="M"),"M",IF(AND(T35=T40,OR(T35="X",T35="W",T35="Z")),UPPER(T35),"")))</f>
        <v/>
      </c>
      <c r="U42" s="29"/>
      <c r="V42" s="31" t="str">
        <f>IF(OR(AND(V35="",W35=""),AND(V40="",W40=""),AND(W35="X",W40="X"),OR(W35="M",W40="M")),"",SUM(V35,V40))</f>
        <v/>
      </c>
      <c r="W42" s="28" t="str">
        <f>IF(AND(AND(W35="X",W40="X"),SUM(V35,V40)=0,ISNUMBER(V42)),"",IF(OR(W35="M",W40="M"),"M",IF(AND(W35=W40,OR(W35="X",W35="W",W35="Z")),UPPER(W35),"")))</f>
        <v/>
      </c>
      <c r="X42" s="29"/>
      <c r="Y42" s="31" t="str">
        <f>IF(OR(AND(Y35="",Z35=""),AND(Y40="",Z40=""),AND(Z35="X",Z40="X"),OR(Z35="M",Z40="M")),"",SUM(Y35,Y40))</f>
        <v/>
      </c>
      <c r="Z42" s="28" t="str">
        <f>IF(AND(AND(Z35="X",Z40="X"),SUM(Y35,Y40)=0,ISNUMBER(Y42)),"",IF(OR(Z35="M",Z40="M"),"M",IF(AND(Z35=Z40,OR(Z35="X",Z35="W",Z35="Z")),UPPER(Z35),"")))</f>
        <v/>
      </c>
      <c r="AA42" s="29"/>
      <c r="AB42" s="31" t="str">
        <f>IF(OR(AND(AB35="",AC35=""),AND(AB40="",AC40=""),AND(AC35="X",AC40="X"),OR(AC35="M",AC40="M")),"",SUM(AB35,AB40))</f>
        <v/>
      </c>
      <c r="AC42" s="28" t="str">
        <f>IF(AND(AND(AC35="X",AC40="X"),SUM(AB35,AB40)=0,ISNUMBER(AB42)),"",IF(OR(AC35="M",AC40="M"),"M",IF(AND(AC35=AC40,OR(AC35="X",AC35="W",AC35="Z")),UPPER(AC35),"")))</f>
        <v/>
      </c>
      <c r="AD42" s="29"/>
      <c r="AE42" s="31" t="str">
        <f>IF(OR(AND(AE35="",AF35=""),AND(AE40="",AF40=""),AND(AF35="X",AF40="X"),OR(AF35="M",AF40="M")),"",SUM(AE35,AE40))</f>
        <v/>
      </c>
      <c r="AF42" s="28" t="str">
        <f>IF(AND(AND(AF35="X",AF40="X"),SUM(AE35,AE40)=0,ISNUMBER(AE42)),"",IF(OR(AF35="M",AF40="M"),"M",IF(AND(AF35=AF40,OR(AF35="X",AF35="W",AF35="Z")),UPPER(AF35),"")))</f>
        <v/>
      </c>
      <c r="AG42" s="29"/>
      <c r="AH42" s="31" t="str">
        <f>IF(OR(AND(AH35="",AI35=""),AND(AH40="",AI40=""),AND(AI35="X",AI40="X"),OR(AI35="M",AI40="M")),"",SUM(AH35,AH40))</f>
        <v/>
      </c>
      <c r="AI42" s="28" t="str">
        <f>IF(AND(AND(AI35="X",AI40="X"),SUM(AH35,AH40)=0,ISNUMBER(AH42)),"",IF(OR(AI35="M",AI40="M"),"M",IF(AND(AI35=AI40,OR(AI35="X",AI35="W",AI35="Z")),UPPER(AI35),"")))</f>
        <v/>
      </c>
      <c r="AJ42" s="29"/>
      <c r="AK42" s="31" t="str">
        <f>IF(OR(AND(AK35="",AL35=""),AND(AK40="",AL40=""),AND(AL35="X",AL40="X"),OR(AL35="M",AL40="M")),"",SUM(AK35,AK40))</f>
        <v/>
      </c>
      <c r="AL42" s="28" t="str">
        <f>IF(AND(AND(AL35="X",AL40="X"),SUM(AK35,AK40)=0,ISNUMBER(AK42)),"",IF(OR(AL35="M",AL40="M"),"M",IF(AND(AL35=AL40,OR(AL35="X",AL35="W",AL35="Z")),UPPER(AL35),"")))</f>
        <v/>
      </c>
      <c r="AM42" s="29"/>
      <c r="AN42" s="31" t="str">
        <f>IF(OR(AND(AN35="",AO35=""),AND(AN40="",AO40=""),AND(AO35="X",AO40="X"),OR(AO35="M",AO40="M")),"",SUM(AN35,AN40))</f>
        <v/>
      </c>
      <c r="AO42" s="28" t="str">
        <f>IF(AND(AND(AO35="X",AO40="X"),SUM(AN35,AN40)=0,ISNUMBER(AN42)),"",IF(OR(AO35="M",AO40="M"),"M",IF(AND(AO35=AO40,OR(AO35="X",AO35="W",AO35="Z")),UPPER(AO35),"")))</f>
        <v/>
      </c>
      <c r="AP42" s="29"/>
      <c r="AQ42" s="236"/>
      <c r="BI42" s="4"/>
      <c r="BJ42" s="4"/>
      <c r="BK42" s="4"/>
      <c r="BL42" s="4"/>
      <c r="BM42" s="4"/>
      <c r="BN42" s="4"/>
      <c r="BO42" s="4"/>
      <c r="BP42" s="4"/>
      <c r="BQ42" s="4"/>
      <c r="BR42" s="4"/>
      <c r="BS42" s="4"/>
      <c r="BT42" s="4"/>
      <c r="BU42" s="4"/>
      <c r="BV42" s="4"/>
      <c r="BW42" s="4"/>
    </row>
    <row r="43" spans="1:75" ht="15" customHeight="1" x14ac:dyDescent="0.2">
      <c r="A43" s="237"/>
      <c r="B43" s="237"/>
      <c r="C43" s="229"/>
      <c r="D43" s="330" t="s">
        <v>2529</v>
      </c>
      <c r="E43" s="330"/>
      <c r="F43" s="191"/>
      <c r="G43" s="191"/>
      <c r="H43" s="191"/>
      <c r="I43" s="48"/>
      <c r="J43" s="67"/>
      <c r="K43" s="67"/>
      <c r="L43" s="67"/>
      <c r="M43" s="67"/>
      <c r="N43" s="67"/>
      <c r="O43" s="67"/>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36"/>
      <c r="BI43" s="4"/>
      <c r="BJ43" s="4"/>
      <c r="BK43" s="4"/>
      <c r="BL43" s="4"/>
      <c r="BM43" s="4"/>
      <c r="BN43" s="4"/>
      <c r="BO43" s="4"/>
      <c r="BP43" s="4"/>
      <c r="BQ43" s="4"/>
      <c r="BR43" s="4"/>
      <c r="BS43" s="4"/>
      <c r="BT43" s="4"/>
      <c r="BU43" s="4"/>
      <c r="BV43" s="4"/>
      <c r="BW43" s="4"/>
    </row>
    <row r="44" spans="1:75" ht="21" customHeight="1" x14ac:dyDescent="0.2">
      <c r="A44" s="238"/>
      <c r="B44" s="238"/>
      <c r="C44" s="229"/>
      <c r="D44" s="189" t="s">
        <v>2529</v>
      </c>
      <c r="E44" s="190" t="s">
        <v>74</v>
      </c>
      <c r="F44" s="191" t="s">
        <v>100</v>
      </c>
      <c r="G44" s="191" t="s">
        <v>100</v>
      </c>
      <c r="H44" s="191" t="s">
        <v>2</v>
      </c>
      <c r="I44" s="50">
        <v>42</v>
      </c>
      <c r="J44" s="30"/>
      <c r="K44" s="26"/>
      <c r="L44" s="27"/>
      <c r="M44" s="30"/>
      <c r="N44" s="26"/>
      <c r="O44" s="27"/>
      <c r="P44" s="30"/>
      <c r="Q44" s="26"/>
      <c r="R44" s="27"/>
      <c r="S44" s="30"/>
      <c r="T44" s="26"/>
      <c r="U44" s="27"/>
      <c r="V44" s="30"/>
      <c r="W44" s="26"/>
      <c r="X44" s="27"/>
      <c r="Y44" s="31" t="str">
        <f>IF(OR(EXACT(S44,T44),EXACT(V44,W44),AND(T44="X",W44="X"),OR(T44="M",W44="M")),"",SUM(S44,V44))</f>
        <v/>
      </c>
      <c r="Z44" s="28" t="str">
        <f>IF(AND(AND(T44="X",W44="X"),SUM(S44,V44)=0,ISNUMBER(Y44)),"",IF(OR(T44="M",W44="M"),"M",IF(AND(T44=W44,OR(T44="X",T44="W",T44="Z")),UPPER(T44),"")))</f>
        <v/>
      </c>
      <c r="AA44" s="29"/>
      <c r="AB44" s="30"/>
      <c r="AC44" s="26"/>
      <c r="AD44" s="27"/>
      <c r="AE44" s="30"/>
      <c r="AF44" s="26"/>
      <c r="AG44" s="27"/>
      <c r="AH44" s="30"/>
      <c r="AI44" s="26"/>
      <c r="AJ44" s="27"/>
      <c r="AK44" s="31" t="str">
        <f>IF(OR(EXACT(J44,K44),EXACT(M44,N44),EXACT(P44,Q44),EXACT(Y44,Z44),EXACT(AB44,AC44),EXACT(AE44,AF44),EXACT(AH44,AI44),AND(K44=N44,K44=Q44,K44=Z44,K44=AC44,K44=AF44,K44=AI44,K44="X"),OR(K44="M",N44="M",Q44="M",Z44="M",AC44="M",AF44="M",AI44="M")),"",SUM(J44,M44,P44,Y44,AB44,AE44,AH44))</f>
        <v/>
      </c>
      <c r="AL44" s="1" t="str">
        <f xml:space="preserve"> IF(AND(AND(K44="X",N44="X",Q44="X",Z44="X",AC44="X",AF44="X",AI44="X"),SUM(J44,M44,P44,Y44,AB44,AE44,AH44)=0,ISNUMBER(AK44)),"",IF(OR(K44="M",N44="M",Q44="M",Z44="M",AC44="M",AF44="M",AI44="M"),"M",IF(AND(K44=N44,K44=Q44,K44=Z44,K44=AC44,K44=AF44,K44=AI44,OR(K44="W",K44="Z",K44="X")),UPPER(K44),"")))</f>
        <v/>
      </c>
      <c r="AM44" s="25"/>
      <c r="AN44" s="30"/>
      <c r="AO44" s="26"/>
      <c r="AP44" s="27"/>
      <c r="AQ44" s="236"/>
      <c r="BI44" s="4"/>
      <c r="BJ44" s="4"/>
      <c r="BK44" s="4"/>
      <c r="BL44" s="4"/>
      <c r="BM44" s="4"/>
      <c r="BN44" s="4"/>
      <c r="BO44" s="4"/>
      <c r="BP44" s="4"/>
      <c r="BQ44" s="4"/>
      <c r="BR44" s="4"/>
      <c r="BS44" s="4"/>
      <c r="BT44" s="4"/>
      <c r="BU44" s="4"/>
      <c r="BV44" s="4"/>
      <c r="BW44" s="4"/>
    </row>
    <row r="45" spans="1:75" ht="15" customHeight="1" x14ac:dyDescent="0.2">
      <c r="A45" s="237"/>
      <c r="B45" s="237"/>
      <c r="C45" s="229"/>
      <c r="D45" s="330" t="s">
        <v>2532</v>
      </c>
      <c r="E45" s="330"/>
      <c r="F45" s="191"/>
      <c r="G45" s="191"/>
      <c r="H45" s="191"/>
      <c r="I45" s="48"/>
      <c r="J45" s="67"/>
      <c r="K45" s="67"/>
      <c r="L45" s="67"/>
      <c r="M45" s="67"/>
      <c r="N45" s="67"/>
      <c r="O45" s="67"/>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36"/>
      <c r="BI45" s="4"/>
      <c r="BJ45" s="4"/>
      <c r="BK45" s="4"/>
      <c r="BL45" s="4"/>
      <c r="BM45" s="4"/>
      <c r="BN45" s="4"/>
      <c r="BO45" s="4"/>
      <c r="BP45" s="4"/>
      <c r="BQ45" s="4"/>
      <c r="BR45" s="4"/>
      <c r="BS45" s="4"/>
      <c r="BT45" s="4"/>
      <c r="BU45" s="4"/>
      <c r="BV45" s="4"/>
      <c r="BW45" s="4"/>
    </row>
    <row r="46" spans="1:75" ht="21" customHeight="1" x14ac:dyDescent="0.2">
      <c r="A46" s="238"/>
      <c r="B46" s="238"/>
      <c r="C46" s="229"/>
      <c r="D46" s="189" t="s">
        <v>2533</v>
      </c>
      <c r="E46" s="190" t="s">
        <v>75</v>
      </c>
      <c r="F46" s="191" t="s">
        <v>100</v>
      </c>
      <c r="G46" s="191" t="s">
        <v>100</v>
      </c>
      <c r="H46" s="191" t="s">
        <v>0</v>
      </c>
      <c r="I46" s="50" t="s">
        <v>501</v>
      </c>
      <c r="J46" s="31" t="str">
        <f>IF(OR(AND(J42="",K42=""),AND(J44="",K44=""),AND(K42="X",K44="X"),OR(K42="M",K44="M")),"",SUM(J42,J44))</f>
        <v/>
      </c>
      <c r="K46" s="28" t="str">
        <f>IF(AND(AND(K42="X",K44="X"),SUM(J42,J44)=0,ISNUMBER(J46)),"",IF(OR(K42="M",K44="M"),"M",IF(AND(K42=K44,OR(K42="X",K42="W",K42="Z")),UPPER(K42),"")))</f>
        <v/>
      </c>
      <c r="L46" s="29"/>
      <c r="M46" s="31" t="str">
        <f>IF(OR(AND(M42="",N42=""),AND(M44="",N44=""),AND(N42="X",N44="X"),OR(N42="M",N44="M")),"",SUM(M42,M44))</f>
        <v/>
      </c>
      <c r="N46" s="28" t="str">
        <f>IF(AND(AND(N42="X",N44="X"),SUM(M42,M44)=0,ISNUMBER(M46)),"",IF(OR(N42="M",N44="M"),"M",IF(AND(N42=N44,OR(N42="X",N42="W",N42="Z")),UPPER(N42),"")))</f>
        <v/>
      </c>
      <c r="O46" s="29"/>
      <c r="P46" s="31" t="str">
        <f>IF(OR(AND(P42="",Q42=""),AND(P44="",Q44=""),AND(Q42="X",Q44="X"),OR(Q42="M",Q44="M")),"",SUM(P42,P44))</f>
        <v/>
      </c>
      <c r="Q46" s="28" t="str">
        <f>IF(AND(AND(Q42="X",Q44="X"),SUM(P42,P44)=0,ISNUMBER(P46)),"",IF(OR(Q42="M",Q44="M"),"M",IF(AND(Q42=Q44,OR(Q42="X",Q42="W",Q42="Z")),UPPER(Q42),"")))</f>
        <v/>
      </c>
      <c r="R46" s="29"/>
      <c r="S46" s="31" t="str">
        <f>IF(OR(AND(S42="",T42=""),AND(S44="",T44=""),AND(T42="X",T44="X"),OR(T42="M",T44="M")),"",SUM(S42,S44))</f>
        <v/>
      </c>
      <c r="T46" s="28" t="str">
        <f>IF(AND(AND(T42="X",T44="X"),SUM(S42,S44)=0,ISNUMBER(S46)),"",IF(OR(T42="M",T44="M"),"M",IF(AND(T42=T44,OR(T42="X",T42="W",T42="Z")),UPPER(T42),"")))</f>
        <v/>
      </c>
      <c r="U46" s="29"/>
      <c r="V46" s="31" t="str">
        <f>IF(OR(AND(V42="",W42=""),AND(V44="",W44=""),AND(W42="X",W44="X"),OR(W42="M",W44="M")),"",SUM(V42,V44))</f>
        <v/>
      </c>
      <c r="W46" s="28" t="str">
        <f>IF(AND(AND(W42="X",W44="X"),SUM(V42,V44)=0,ISNUMBER(V46)),"",IF(OR(W42="M",W44="M"),"M",IF(AND(W42=W44,OR(W42="X",W42="W",W42="Z")),UPPER(W42),"")))</f>
        <v/>
      </c>
      <c r="X46" s="29"/>
      <c r="Y46" s="31" t="str">
        <f>IF(OR(AND(Y42="",Z42=""),AND(Y44="",Z44=""),AND(Z42="X",Z44="X"),OR(Z42="M",Z44="M")),"",SUM(Y42,Y44))</f>
        <v/>
      </c>
      <c r="Z46" s="28" t="str">
        <f>IF(AND(AND(Z42="X",Z44="X"),SUM(Y42,Y44)=0,ISNUMBER(Y46)),"",IF(OR(Z42="M",Z44="M"),"M",IF(AND(Z42=Z44,OR(Z42="X",Z42="W",Z42="Z")),UPPER(Z42),"")))</f>
        <v/>
      </c>
      <c r="AA46" s="29"/>
      <c r="AB46" s="31" t="str">
        <f>IF(OR(AND(AB42="",AC42=""),AND(AB44="",AC44=""),AND(AC42="X",AC44="X"),OR(AC42="M",AC44="M")),"",SUM(AB42,AB44))</f>
        <v/>
      </c>
      <c r="AC46" s="28" t="str">
        <f>IF(AND(AND(AC42="X",AC44="X"),SUM(AB42,AB44)=0,ISNUMBER(AB46)),"",IF(OR(AC42="M",AC44="M"),"M",IF(AND(AC42=AC44,OR(AC42="X",AC42="W",AC42="Z")),UPPER(AC42),"")))</f>
        <v/>
      </c>
      <c r="AD46" s="29"/>
      <c r="AE46" s="31" t="str">
        <f>IF(OR(AND(AE42="",AF42=""),AND(AE44="",AF44=""),AND(AF42="X",AF44="X"),OR(AF42="M",AF44="M")),"",SUM(AE42,AE44))</f>
        <v/>
      </c>
      <c r="AF46" s="28" t="str">
        <f>IF(AND(AND(AF42="X",AF44="X"),SUM(AE42,AE44)=0,ISNUMBER(AE46)),"",IF(OR(AF42="M",AF44="M"),"M",IF(AND(AF42=AF44,OR(AF42="X",AF42="W",AF42="Z")),UPPER(AF42),"")))</f>
        <v/>
      </c>
      <c r="AG46" s="29"/>
      <c r="AH46" s="31" t="str">
        <f>IF(OR(AND(AH42="",AI42=""),AND(AH44="",AI44=""),AND(AI42="X",AI44="X"),OR(AI42="M",AI44="M")),"",SUM(AH42,AH44))</f>
        <v/>
      </c>
      <c r="AI46" s="28" t="str">
        <f>IF(AND(AND(AI42="X",AI44="X"),SUM(AH42,AH44)=0,ISNUMBER(AH46)),"",IF(OR(AI42="M",AI44="M"),"M",IF(AND(AI42=AI44,OR(AI42="X",AI42="W",AI42="Z")),UPPER(AI42),"")))</f>
        <v/>
      </c>
      <c r="AJ46" s="29"/>
      <c r="AK46" s="31" t="str">
        <f>IF(OR(AND(AK42="",AL42=""),AND(AK44="",AL44=""),AND(AL42="X",AL44="X"),OR(AL42="M",AL44="M")),"",SUM(AK42,AK44))</f>
        <v/>
      </c>
      <c r="AL46" s="28" t="str">
        <f>IF(AND(AND(AL42="X",AL44="X"),SUM(AK42,AK44)=0,ISNUMBER(AK46)),"",IF(OR(AL42="M",AL44="M"),"M",IF(AND(AL42=AL44,OR(AL42="X",AL42="W",AL42="Z")),UPPER(AL42),"")))</f>
        <v/>
      </c>
      <c r="AM46" s="29"/>
      <c r="AN46" s="31" t="str">
        <f>IF(OR(AND(AN42="",AO42=""),AND(AN44="",AO44=""),AND(AO42="X",AO44="X"),OR(AO42="M",AO44="M")),"",SUM(AN42,AN44))</f>
        <v/>
      </c>
      <c r="AO46" s="28" t="str">
        <f>IF(AND(AND(AO42="X",AO44="X"),SUM(AN42,AN44)=0,ISNUMBER(AN46)),"",IF(OR(AO42="M",AO44="M"),"M",IF(AND(AO42=AO44,OR(AO42="X",AO42="W",AO42="Z")),UPPER(AO42),"")))</f>
        <v/>
      </c>
      <c r="AP46" s="29"/>
      <c r="AQ46" s="236"/>
      <c r="BI46" s="4"/>
      <c r="BJ46" s="4"/>
      <c r="BK46" s="4"/>
      <c r="BL46" s="4"/>
      <c r="BM46" s="4"/>
      <c r="BN46" s="4"/>
      <c r="BO46" s="4"/>
      <c r="BP46" s="4"/>
      <c r="BQ46" s="4"/>
      <c r="BR46" s="4"/>
      <c r="BS46" s="4"/>
      <c r="BT46" s="4"/>
      <c r="BU46" s="4"/>
      <c r="BV46" s="4"/>
      <c r="BW46" s="4"/>
    </row>
    <row r="47" spans="1:75" x14ac:dyDescent="0.2">
      <c r="A47" s="238"/>
      <c r="B47" s="238"/>
      <c r="C47" s="229"/>
      <c r="D47" s="242"/>
      <c r="E47" s="234"/>
      <c r="F47" s="191"/>
      <c r="G47" s="191"/>
      <c r="H47" s="191"/>
      <c r="I47" s="48"/>
      <c r="J47" s="67"/>
      <c r="K47" s="67"/>
      <c r="L47" s="67"/>
      <c r="M47" s="67"/>
      <c r="N47" s="67"/>
      <c r="O47" s="67"/>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36"/>
      <c r="BI47" s="4"/>
      <c r="BJ47" s="4"/>
      <c r="BK47" s="4"/>
      <c r="BL47" s="4"/>
      <c r="BM47" s="4"/>
      <c r="BN47" s="4"/>
      <c r="BO47" s="4"/>
      <c r="BP47" s="4"/>
      <c r="BQ47" s="4"/>
      <c r="BR47" s="4"/>
      <c r="BS47" s="4"/>
      <c r="BT47" s="4"/>
      <c r="BU47" s="4"/>
      <c r="BV47" s="4"/>
      <c r="BW47" s="4"/>
    </row>
    <row r="48" spans="1:75" ht="21" customHeight="1" x14ac:dyDescent="0.2">
      <c r="A48" s="238"/>
      <c r="B48" s="238"/>
      <c r="C48" s="229"/>
      <c r="D48" s="339" t="s">
        <v>2534</v>
      </c>
      <c r="E48" s="339"/>
      <c r="F48" s="191"/>
      <c r="G48" s="191"/>
      <c r="H48" s="191"/>
      <c r="I48" s="48"/>
      <c r="J48" s="67"/>
      <c r="K48" s="67"/>
      <c r="L48" s="67"/>
      <c r="M48" s="67"/>
      <c r="N48" s="67"/>
      <c r="O48" s="67"/>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36"/>
      <c r="BI48" s="4"/>
      <c r="BJ48" s="4"/>
      <c r="BK48" s="4"/>
      <c r="BL48" s="4"/>
      <c r="BM48" s="4"/>
      <c r="BN48" s="4"/>
      <c r="BO48" s="4"/>
      <c r="BP48" s="4"/>
      <c r="BQ48" s="4"/>
      <c r="BR48" s="4"/>
      <c r="BS48" s="4"/>
      <c r="BT48" s="4"/>
      <c r="BU48" s="4"/>
      <c r="BV48" s="4"/>
      <c r="BW48" s="4"/>
    </row>
    <row r="49" spans="1:75" ht="15" customHeight="1" x14ac:dyDescent="0.2">
      <c r="A49" s="238"/>
      <c r="B49" s="238"/>
      <c r="C49" s="229"/>
      <c r="D49" s="339"/>
      <c r="E49" s="339"/>
      <c r="F49" s="191"/>
      <c r="G49" s="191"/>
      <c r="H49" s="191"/>
      <c r="I49" s="48"/>
      <c r="J49" s="67"/>
      <c r="K49" s="67"/>
      <c r="L49" s="67"/>
      <c r="M49" s="67"/>
      <c r="N49" s="67"/>
      <c r="O49" s="67"/>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36"/>
      <c r="BI49" s="4"/>
      <c r="BJ49" s="4"/>
      <c r="BK49" s="4"/>
      <c r="BL49" s="4"/>
      <c r="BM49" s="4"/>
      <c r="BN49" s="4"/>
      <c r="BO49" s="4"/>
      <c r="BP49" s="4"/>
      <c r="BQ49" s="4"/>
      <c r="BR49" s="4"/>
      <c r="BS49" s="4"/>
      <c r="BT49" s="4"/>
      <c r="BU49" s="4"/>
      <c r="BV49" s="4"/>
      <c r="BW49" s="4"/>
    </row>
    <row r="50" spans="1:75" ht="15" customHeight="1" x14ac:dyDescent="0.2">
      <c r="A50" s="237"/>
      <c r="B50" s="237"/>
      <c r="C50" s="229"/>
      <c r="D50" s="243" t="s">
        <v>2519</v>
      </c>
      <c r="E50" s="234"/>
      <c r="F50" s="191"/>
      <c r="G50" s="191"/>
      <c r="H50" s="191"/>
      <c r="I50" s="48"/>
      <c r="J50" s="67"/>
      <c r="K50" s="67"/>
      <c r="L50" s="67"/>
      <c r="M50" s="67"/>
      <c r="N50" s="67"/>
      <c r="O50" s="67"/>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36"/>
      <c r="BI50" s="4"/>
      <c r="BJ50" s="4"/>
      <c r="BK50" s="4"/>
      <c r="BL50" s="4"/>
      <c r="BM50" s="4"/>
      <c r="BN50" s="4"/>
      <c r="BO50" s="4"/>
      <c r="BP50" s="4"/>
      <c r="BQ50" s="4"/>
      <c r="BR50" s="4"/>
      <c r="BS50" s="4"/>
      <c r="BT50" s="4"/>
      <c r="BU50" s="4"/>
      <c r="BV50" s="4"/>
      <c r="BW50" s="4"/>
    </row>
    <row r="51" spans="1:75" ht="21" customHeight="1" x14ac:dyDescent="0.2">
      <c r="A51" s="237"/>
      <c r="B51" s="237"/>
      <c r="C51" s="229"/>
      <c r="D51" s="189" t="s">
        <v>2520</v>
      </c>
      <c r="E51" s="190" t="s">
        <v>76</v>
      </c>
      <c r="F51" s="191" t="s">
        <v>101</v>
      </c>
      <c r="G51" s="191" t="s">
        <v>101</v>
      </c>
      <c r="H51" s="191" t="s">
        <v>90</v>
      </c>
      <c r="I51" s="50" t="s">
        <v>503</v>
      </c>
      <c r="J51" s="31" t="str">
        <f>IF(OR(AND(J15="",K15=""),AND(J33="",K33=""),AND(K15="X",K33="X"),OR(K15="M",K33="M")),"",SUM(J15,J33))</f>
        <v/>
      </c>
      <c r="K51" s="28" t="str">
        <f>IF(AND(AND(K15="X",K33="X"),SUM(J15,J33)=0,ISNUMBER(J51)),"",IF(OR(K15="M",K33="M"),"M",IF(AND(K15=K33,OR(K15="X",K15="W",K15="Z")),UPPER(K15),"")))</f>
        <v/>
      </c>
      <c r="L51" s="29"/>
      <c r="M51" s="31" t="str">
        <f>IF(OR(AND(M15="",N15=""),AND(M33="",N33=""),AND(N15="X",N33="X"),OR(N15="M",N33="M")),"",SUM(M15,M33))</f>
        <v/>
      </c>
      <c r="N51" s="28" t="str">
        <f>IF(AND(AND(N15="X",N33="X"),SUM(M15,M33)=0,ISNUMBER(M51)),"",IF(OR(N15="M",N33="M"),"M",IF(AND(N15=N33,OR(N15="X",N15="W",N15="Z")),UPPER(N15),"")))</f>
        <v/>
      </c>
      <c r="O51" s="29"/>
      <c r="P51" s="31" t="str">
        <f>IF(OR(AND(P15="",Q15=""),AND(P33="",Q33=""),AND(Q15="X",Q33="X"),OR(Q15="M",Q33="M")),"",SUM(P15,P33))</f>
        <v/>
      </c>
      <c r="Q51" s="28" t="str">
        <f>IF(AND(AND(Q15="X",Q33="X"),SUM(P15,P33)=0,ISNUMBER(P51)),"",IF(OR(Q15="M",Q33="M"),"M",IF(AND(Q15=Q33,OR(Q15="X",Q15="W",Q15="Z")),UPPER(Q15),"")))</f>
        <v/>
      </c>
      <c r="R51" s="29"/>
      <c r="S51" s="31" t="str">
        <f>IF(OR(AND(S15="",T15=""),AND(S33="",T33=""),AND(T15="X",T33="X"),OR(T15="M",T33="M")),"",SUM(S15,S33))</f>
        <v/>
      </c>
      <c r="T51" s="28" t="str">
        <f>IF(AND(AND(T15="X",T33="X"),SUM(S15,S33)=0,ISNUMBER(S51)),"",IF(OR(T15="M",T33="M"),"M",IF(AND(T15=T33,OR(T15="X",T15="W",T15="Z")),UPPER(T15),"")))</f>
        <v/>
      </c>
      <c r="U51" s="29"/>
      <c r="V51" s="31" t="str">
        <f>IF(OR(AND(V15="",W15=""),AND(V33="",W33=""),AND(W15="X",W33="X"),OR(W15="M",W33="M")),"",SUM(V15,V33))</f>
        <v/>
      </c>
      <c r="W51" s="28" t="str">
        <f>IF(AND(AND(W15="X",W33="X"),SUM(V15,V33)=0,ISNUMBER(V51)),"",IF(OR(W15="M",W33="M"),"M",IF(AND(W15=W33,OR(W15="X",W15="W",W15="Z")),UPPER(W15),"")))</f>
        <v/>
      </c>
      <c r="X51" s="29"/>
      <c r="Y51" s="31" t="str">
        <f>IF(OR(AND(Y15="",Z15=""),AND(Y33="",Z33=""),AND(Z15="X",Z33="X"),OR(Z15="M",Z33="M")),"",SUM(Y15,Y33))</f>
        <v/>
      </c>
      <c r="Z51" s="28" t="str">
        <f>IF(AND(AND(Z15="X",Z33="X"),SUM(Y15,Y33)=0,ISNUMBER(Y51)),"",IF(OR(Z15="M",Z33="M"),"M",IF(AND(Z15=Z33,OR(Z15="X",Z15="W",Z15="Z")),UPPER(Z15),"")))</f>
        <v/>
      </c>
      <c r="AA51" s="29"/>
      <c r="AB51" s="31" t="str">
        <f>IF(OR(AND(AB15="",AC15=""),AND(AB33="",AC33=""),AND(AC15="X",AC33="X"),OR(AC15="M",AC33="M")),"",SUM(AB15,AB33))</f>
        <v/>
      </c>
      <c r="AC51" s="28" t="str">
        <f>IF(AND(AND(AC15="X",AC33="X"),SUM(AB15,AB33)=0,ISNUMBER(AB51)),"",IF(OR(AC15="M",AC33="M"),"M",IF(AND(AC15=AC33,OR(AC15="X",AC15="W",AC15="Z")),UPPER(AC15),"")))</f>
        <v/>
      </c>
      <c r="AD51" s="29"/>
      <c r="AE51" s="31" t="str">
        <f>IF(OR(AND(AE15="",AF15=""),AND(AE33="",AF33=""),AND(AF15="X",AF33="X"),OR(AF15="M",AF33="M")),"",SUM(AE15,AE33))</f>
        <v/>
      </c>
      <c r="AF51" s="28" t="str">
        <f>IF(AND(AND(AF15="X",AF33="X"),SUM(AE15,AE33)=0,ISNUMBER(AE51)),"",IF(OR(AF15="M",AF33="M"),"M",IF(AND(AF15=AF33,OR(AF15="X",AF15="W",AF15="Z")),UPPER(AF15),"")))</f>
        <v/>
      </c>
      <c r="AG51" s="29"/>
      <c r="AH51" s="31" t="str">
        <f>IF(OR(AND(AH15="",AI15=""),AND(AH33="",AI33=""),AND(AI15="X",AI33="X"),OR(AI15="M",AI33="M")),"",SUM(AH15,AH33))</f>
        <v/>
      </c>
      <c r="AI51" s="28" t="str">
        <f>IF(AND(AND(AI15="X",AI33="X"),SUM(AH15,AH33)=0,ISNUMBER(AH51)),"",IF(OR(AI15="M",AI33="M"),"M",IF(AND(AI15=AI33,OR(AI15="X",AI15="W",AI15="Z")),UPPER(AI15),"")))</f>
        <v/>
      </c>
      <c r="AJ51" s="29"/>
      <c r="AK51" s="31" t="str">
        <f>IF(OR(AND(AK15="",AL15=""),AND(AK33="",AL33=""),AND(AL15="X",AL33="X"),OR(AL15="M",AL33="M")),"",SUM(AK15,AK33))</f>
        <v/>
      </c>
      <c r="AL51" s="28" t="str">
        <f>IF(AND(AND(AL15="X",AL33="X"),SUM(AK15,AK33)=0,ISNUMBER(AK51)),"",IF(OR(AL15="M",AL33="M"),"M",IF(AND(AL15=AL33,OR(AL15="X",AL15="W",AL15="Z")),UPPER(AL15),"")))</f>
        <v/>
      </c>
      <c r="AM51" s="29"/>
      <c r="AN51" s="31" t="str">
        <f>IF(OR(AND(AN15="",AO15=""),AND(AN33="",AO33=""),AND(AO15="X",AO33="X"),OR(AO15="M",AO33="M")),"",SUM(AN15,AN33))</f>
        <v/>
      </c>
      <c r="AO51" s="28" t="str">
        <f>IF(AND(AND(AO15="X",AO33="X"),SUM(AN15,AN33)=0,ISNUMBER(AN51)),"",IF(OR(AO15="M",AO33="M"),"M",IF(AND(AO15=AO33,OR(AO15="X",AO15="W",AO15="Z")),UPPER(AO15),"")))</f>
        <v/>
      </c>
      <c r="AP51" s="29"/>
      <c r="AQ51" s="236"/>
      <c r="BI51" s="4"/>
      <c r="BJ51" s="4"/>
      <c r="BK51" s="4"/>
      <c r="BL51" s="4"/>
      <c r="BM51" s="4"/>
      <c r="BN51" s="4"/>
      <c r="BO51" s="4"/>
      <c r="BP51" s="4"/>
      <c r="BQ51" s="4"/>
      <c r="BR51" s="4"/>
      <c r="BS51" s="4"/>
      <c r="BT51" s="4"/>
      <c r="BU51" s="4"/>
      <c r="BV51" s="4"/>
      <c r="BW51" s="4"/>
    </row>
    <row r="52" spans="1:75" ht="21" customHeight="1" x14ac:dyDescent="0.2">
      <c r="A52" s="237"/>
      <c r="B52" s="237"/>
      <c r="C52" s="229"/>
      <c r="D52" s="189" t="s">
        <v>2521</v>
      </c>
      <c r="E52" s="190" t="s">
        <v>77</v>
      </c>
      <c r="F52" s="191" t="s">
        <v>101</v>
      </c>
      <c r="G52" s="191" t="s">
        <v>101</v>
      </c>
      <c r="H52" s="191" t="s">
        <v>91</v>
      </c>
      <c r="I52" s="50" t="s">
        <v>504</v>
      </c>
      <c r="J52" s="31" t="str">
        <f>IF(OR(AND(J16="",K16=""),AND(J34="",K34=""),AND(K16="X",K34="X"),OR(K16="M",K34="M")),"",SUM(J16,J34))</f>
        <v/>
      </c>
      <c r="K52" s="28" t="str">
        <f>IF(AND(AND(K16="X",K34="X"),SUM(J16,J34)=0,ISNUMBER(J52)),"",IF(OR(K16="M",K34="M"),"M",IF(AND(K16=K34,OR(K16="X",K16="W",K16="Z")),UPPER(K16),"")))</f>
        <v/>
      </c>
      <c r="L52" s="29"/>
      <c r="M52" s="31" t="str">
        <f>IF(OR(AND(M16="",N16=""),AND(M34="",N34=""),AND(N16="X",N34="X"),OR(N16="M",N34="M")),"",SUM(M16,M34))</f>
        <v/>
      </c>
      <c r="N52" s="28" t="str">
        <f>IF(AND(AND(N16="X",N34="X"),SUM(M16,M34)=0,ISNUMBER(M52)),"",IF(OR(N16="M",N34="M"),"M",IF(AND(N16=N34,OR(N16="X",N16="W",N16="Z")),UPPER(N16),"")))</f>
        <v/>
      </c>
      <c r="O52" s="29"/>
      <c r="P52" s="31" t="str">
        <f>IF(OR(AND(P16="",Q16=""),AND(P34="",Q34=""),AND(Q16="X",Q34="X"),OR(Q16="M",Q34="M")),"",SUM(P16,P34))</f>
        <v/>
      </c>
      <c r="Q52" s="28" t="str">
        <f>IF(AND(AND(Q16="X",Q34="X"),SUM(P16,P34)=0,ISNUMBER(P52)),"",IF(OR(Q16="M",Q34="M"),"M",IF(AND(Q16=Q34,OR(Q16="X",Q16="W",Q16="Z")),UPPER(Q16),"")))</f>
        <v/>
      </c>
      <c r="R52" s="29"/>
      <c r="S52" s="31" t="str">
        <f>IF(OR(AND(S16="",T16=""),AND(S34="",T34=""),AND(T16="X",T34="X"),OR(T16="M",T34="M")),"",SUM(S16,S34))</f>
        <v/>
      </c>
      <c r="T52" s="28" t="str">
        <f>IF(AND(AND(T16="X",T34="X"),SUM(S16,S34)=0,ISNUMBER(S52)),"",IF(OR(T16="M",T34="M"),"M",IF(AND(T16=T34,OR(T16="X",T16="W",T16="Z")),UPPER(T16),"")))</f>
        <v/>
      </c>
      <c r="U52" s="29"/>
      <c r="V52" s="31" t="str">
        <f>IF(OR(AND(V16="",W16=""),AND(V34="",W34=""),AND(W16="X",W34="X"),OR(W16="M",W34="M")),"",SUM(V16,V34))</f>
        <v/>
      </c>
      <c r="W52" s="28" t="str">
        <f>IF(AND(AND(W16="X",W34="X"),SUM(V16,V34)=0,ISNUMBER(V52)),"",IF(OR(W16="M",W34="M"),"M",IF(AND(W16=W34,OR(W16="X",W16="W",W16="Z")),UPPER(W16),"")))</f>
        <v/>
      </c>
      <c r="X52" s="29"/>
      <c r="Y52" s="31" t="str">
        <f>IF(OR(AND(Y16="",Z16=""),AND(Y34="",Z34=""),AND(Z16="X",Z34="X"),OR(Z16="M",Z34="M")),"",SUM(Y16,Y34))</f>
        <v/>
      </c>
      <c r="Z52" s="28" t="str">
        <f>IF(AND(AND(Z16="X",Z34="X"),SUM(Y16,Y34)=0,ISNUMBER(Y52)),"",IF(OR(Z16="M",Z34="M"),"M",IF(AND(Z16=Z34,OR(Z16="X",Z16="W",Z16="Z")),UPPER(Z16),"")))</f>
        <v/>
      </c>
      <c r="AA52" s="29"/>
      <c r="AB52" s="31" t="str">
        <f>IF(OR(AND(AB16="",AC16=""),AND(AB34="",AC34=""),AND(AC16="X",AC34="X"),OR(AC16="M",AC34="M")),"",SUM(AB16,AB34))</f>
        <v/>
      </c>
      <c r="AC52" s="28" t="str">
        <f>IF(AND(AND(AC16="X",AC34="X"),SUM(AB16,AB34)=0,ISNUMBER(AB52)),"",IF(OR(AC16="M",AC34="M"),"M",IF(AND(AC16=AC34,OR(AC16="X",AC16="W",AC16="Z")),UPPER(AC16),"")))</f>
        <v/>
      </c>
      <c r="AD52" s="29"/>
      <c r="AE52" s="31" t="str">
        <f>IF(OR(AND(AE16="",AF16=""),AND(AE34="",AF34=""),AND(AF16="X",AF34="X"),OR(AF16="M",AF34="M")),"",SUM(AE16,AE34))</f>
        <v/>
      </c>
      <c r="AF52" s="28" t="str">
        <f>IF(AND(AND(AF16="X",AF34="X"),SUM(AE16,AE34)=0,ISNUMBER(AE52)),"",IF(OR(AF16="M",AF34="M"),"M",IF(AND(AF16=AF34,OR(AF16="X",AF16="W",AF16="Z")),UPPER(AF16),"")))</f>
        <v/>
      </c>
      <c r="AG52" s="29"/>
      <c r="AH52" s="31" t="str">
        <f>IF(OR(AND(AH16="",AI16=""),AND(AH34="",AI34=""),AND(AI16="X",AI34="X"),OR(AI16="M",AI34="M")),"",SUM(AH16,AH34))</f>
        <v/>
      </c>
      <c r="AI52" s="28" t="str">
        <f>IF(AND(AND(AI16="X",AI34="X"),SUM(AH16,AH34)=0,ISNUMBER(AH52)),"",IF(OR(AI16="M",AI34="M"),"M",IF(AND(AI16=AI34,OR(AI16="X",AI16="W",AI16="Z")),UPPER(AI16),"")))</f>
        <v/>
      </c>
      <c r="AJ52" s="29"/>
      <c r="AK52" s="31" t="str">
        <f>IF(OR(AND(AK16="",AL16=""),AND(AK34="",AL34=""),AND(AL16="X",AL34="X"),OR(AL16="M",AL34="M")),"",SUM(AK16,AK34))</f>
        <v/>
      </c>
      <c r="AL52" s="28" t="str">
        <f>IF(AND(AND(AL16="X",AL34="X"),SUM(AK16,AK34)=0,ISNUMBER(AK52)),"",IF(OR(AL16="M",AL34="M"),"M",IF(AND(AL16=AL34,OR(AL16="X",AL16="W",AL16="Z")),UPPER(AL16),"")))</f>
        <v/>
      </c>
      <c r="AM52" s="29"/>
      <c r="AN52" s="31" t="str">
        <f>IF(OR(AND(AN16="",AO16=""),AND(AN34="",AO34=""),AND(AO16="X",AO34="X"),OR(AO16="M",AO34="M")),"",SUM(AN16,AN34))</f>
        <v/>
      </c>
      <c r="AO52" s="28" t="str">
        <f>IF(AND(AND(AO16="X",AO34="X"),SUM(AN16,AN34)=0,ISNUMBER(AN52)),"",IF(OR(AO16="M",AO34="M"),"M",IF(AND(AO16=AO34,OR(AO16="X",AO16="W",AO16="Z")),UPPER(AO16),"")))</f>
        <v/>
      </c>
      <c r="AP52" s="29"/>
      <c r="AQ52" s="236"/>
      <c r="BI52" s="4"/>
      <c r="BJ52" s="4"/>
      <c r="BK52" s="4"/>
      <c r="BL52" s="4"/>
      <c r="BM52" s="4"/>
      <c r="BN52" s="4"/>
      <c r="BO52" s="4"/>
      <c r="BP52" s="4"/>
      <c r="BQ52" s="4"/>
      <c r="BR52" s="4"/>
      <c r="BS52" s="4"/>
      <c r="BT52" s="4"/>
      <c r="BU52" s="4"/>
      <c r="BV52" s="4"/>
      <c r="BW52" s="4"/>
    </row>
    <row r="53" spans="1:75" ht="21" customHeight="1" x14ac:dyDescent="0.2">
      <c r="A53" s="238"/>
      <c r="B53" s="238"/>
      <c r="C53" s="229"/>
      <c r="D53" s="239" t="s">
        <v>2522</v>
      </c>
      <c r="E53" s="194" t="s">
        <v>78</v>
      </c>
      <c r="F53" s="191" t="s">
        <v>101</v>
      </c>
      <c r="G53" s="191" t="s">
        <v>101</v>
      </c>
      <c r="H53" s="191" t="s">
        <v>89</v>
      </c>
      <c r="I53" s="50" t="s">
        <v>505</v>
      </c>
      <c r="J53" s="31" t="str">
        <f>IF(OR(AND(J17="",K17=""),AND(J35="",K35=""),AND(K17="X",K35="X"),OR(K17="M",K35="M")),"",SUM(J17,J35))</f>
        <v/>
      </c>
      <c r="K53" s="28" t="str">
        <f>IF(AND(AND(K17="X",K35="X"),SUM(J17,J35)=0,ISNUMBER(J53)),"",IF(OR(K17="M",K35="M"),"M",IF(AND(K17=K35,OR(K17="X",K17="W",K17="Z")),UPPER(K17),"")))</f>
        <v/>
      </c>
      <c r="L53" s="29"/>
      <c r="M53" s="31" t="str">
        <f>IF(OR(AND(M17="",N17=""),AND(M35="",N35=""),AND(N17="X",N35="X"),OR(N17="M",N35="M")),"",SUM(M17,M35))</f>
        <v/>
      </c>
      <c r="N53" s="28" t="str">
        <f>IF(AND(AND(N17="X",N35="X"),SUM(M17,M35)=0,ISNUMBER(M53)),"",IF(OR(N17="M",N35="M"),"M",IF(AND(N17=N35,OR(N17="X",N17="W",N17="Z")),UPPER(N17),"")))</f>
        <v/>
      </c>
      <c r="O53" s="29"/>
      <c r="P53" s="31" t="str">
        <f>IF(OR(AND(P17="",Q17=""),AND(P35="",Q35=""),AND(Q17="X",Q35="X"),OR(Q17="M",Q35="M")),"",SUM(P17,P35))</f>
        <v/>
      </c>
      <c r="Q53" s="28" t="str">
        <f>IF(AND(AND(Q17="X",Q35="X"),SUM(P17,P35)=0,ISNUMBER(P53)),"",IF(OR(Q17="M",Q35="M"),"M",IF(AND(Q17=Q35,OR(Q17="X",Q17="W",Q17="Z")),UPPER(Q17),"")))</f>
        <v/>
      </c>
      <c r="R53" s="29"/>
      <c r="S53" s="31" t="str">
        <f>IF(OR(AND(S17="",T17=""),AND(S35="",T35=""),AND(T17="X",T35="X"),OR(T17="M",T35="M")),"",SUM(S17,S35))</f>
        <v/>
      </c>
      <c r="T53" s="28" t="str">
        <f>IF(AND(AND(T17="X",T35="X"),SUM(S17,S35)=0,ISNUMBER(S53)),"",IF(OR(T17="M",T35="M"),"M",IF(AND(T17=T35,OR(T17="X",T17="W",T17="Z")),UPPER(T17),"")))</f>
        <v/>
      </c>
      <c r="U53" s="29"/>
      <c r="V53" s="31" t="str">
        <f>IF(OR(AND(V17="",W17=""),AND(V35="",W35=""),AND(W17="X",W35="X"),OR(W17="M",W35="M")),"",SUM(V17,V35))</f>
        <v/>
      </c>
      <c r="W53" s="28" t="str">
        <f>IF(AND(AND(W17="X",W35="X"),SUM(V17,V35)=0,ISNUMBER(V53)),"",IF(OR(W17="M",W35="M"),"M",IF(AND(W17=W35,OR(W17="X",W17="W",W17="Z")),UPPER(W17),"")))</f>
        <v/>
      </c>
      <c r="X53" s="29"/>
      <c r="Y53" s="31" t="str">
        <f>IF(OR(AND(Y17="",Z17=""),AND(Y35="",Z35=""),AND(Z17="X",Z35="X"),OR(Z17="M",Z35="M")),"",SUM(Y17,Y35))</f>
        <v/>
      </c>
      <c r="Z53" s="28" t="str">
        <f>IF(AND(AND(Z17="X",Z35="X"),SUM(Y17,Y35)=0,ISNUMBER(Y53)),"",IF(OR(Z17="M",Z35="M"),"M",IF(AND(Z17=Z35,OR(Z17="X",Z17="W",Z17="Z")),UPPER(Z17),"")))</f>
        <v/>
      </c>
      <c r="AA53" s="29"/>
      <c r="AB53" s="31" t="str">
        <f>IF(OR(AND(AB17="",AC17=""),AND(AB35="",AC35=""),AND(AC17="X",AC35="X"),OR(AC17="M",AC35="M")),"",SUM(AB17,AB35))</f>
        <v/>
      </c>
      <c r="AC53" s="28" t="str">
        <f>IF(AND(AND(AC17="X",AC35="X"),SUM(AB17,AB35)=0,ISNUMBER(AB53)),"",IF(OR(AC17="M",AC35="M"),"M",IF(AND(AC17=AC35,OR(AC17="X",AC17="W",AC17="Z")),UPPER(AC17),"")))</f>
        <v/>
      </c>
      <c r="AD53" s="29"/>
      <c r="AE53" s="31" t="str">
        <f>IF(OR(AND(AE17="",AF17=""),AND(AE35="",AF35=""),AND(AF17="X",AF35="X"),OR(AF17="M",AF35="M")),"",SUM(AE17,AE35))</f>
        <v/>
      </c>
      <c r="AF53" s="28" t="str">
        <f>IF(AND(AND(AF17="X",AF35="X"),SUM(AE17,AE35)=0,ISNUMBER(AE53)),"",IF(OR(AF17="M",AF35="M"),"M",IF(AND(AF17=AF35,OR(AF17="X",AF17="W",AF17="Z")),UPPER(AF17),"")))</f>
        <v/>
      </c>
      <c r="AG53" s="29"/>
      <c r="AH53" s="31" t="str">
        <f>IF(OR(AND(AH17="",AI17=""),AND(AH35="",AI35=""),AND(AI17="X",AI35="X"),OR(AI17="M",AI35="M")),"",SUM(AH17,AH35))</f>
        <v/>
      </c>
      <c r="AI53" s="28" t="str">
        <f>IF(AND(AND(AI17="X",AI35="X"),SUM(AH17,AH35)=0,ISNUMBER(AH53)),"",IF(OR(AI17="M",AI35="M"),"M",IF(AND(AI17=AI35,OR(AI17="X",AI17="W",AI17="Z")),UPPER(AI17),"")))</f>
        <v/>
      </c>
      <c r="AJ53" s="29"/>
      <c r="AK53" s="31" t="str">
        <f>IF(OR(AND(AK17="",AL17=""),AND(AK35="",AL35=""),AND(AL17="X",AL35="X"),OR(AL17="M",AL35="M")),"",SUM(AK17,AK35))</f>
        <v/>
      </c>
      <c r="AL53" s="28" t="str">
        <f>IF(AND(AND(AL17="X",AL35="X"),SUM(AK17,AK35)=0,ISNUMBER(AK53)),"",IF(OR(AL17="M",AL35="M"),"M",IF(AND(AL17=AL35,OR(AL17="X",AL17="W",AL17="Z")),UPPER(AL17),"")))</f>
        <v/>
      </c>
      <c r="AM53" s="29"/>
      <c r="AN53" s="31" t="str">
        <f>IF(OR(AND(AN17="",AO17=""),AND(AN35="",AO35=""),AND(AO17="X",AO35="X"),OR(AO17="M",AO35="M")),"",SUM(AN17,AN35))</f>
        <v/>
      </c>
      <c r="AO53" s="28" t="str">
        <f>IF(AND(AND(AO17="X",AO35="X"),SUM(AN17,AN35)=0,ISNUMBER(AN53)),"",IF(OR(AO17="M",AO35="M"),"M",IF(AND(AO17=AO35,OR(AO17="X",AO17="W",AO17="Z")),UPPER(AO17),"")))</f>
        <v/>
      </c>
      <c r="AP53" s="29"/>
      <c r="AQ53" s="236"/>
      <c r="BI53" s="4"/>
      <c r="BJ53" s="4"/>
      <c r="BK53" s="4"/>
      <c r="BL53" s="4"/>
      <c r="BM53" s="4"/>
      <c r="BN53" s="4"/>
      <c r="BO53" s="4"/>
      <c r="BP53" s="4"/>
      <c r="BQ53" s="4"/>
      <c r="BR53" s="4"/>
      <c r="BS53" s="4"/>
      <c r="BT53" s="4"/>
      <c r="BU53" s="4"/>
      <c r="BV53" s="4"/>
      <c r="BW53" s="4"/>
    </row>
    <row r="54" spans="1:75" ht="15" customHeight="1" x14ac:dyDescent="0.2">
      <c r="A54" s="237"/>
      <c r="B54" s="237"/>
      <c r="C54" s="229"/>
      <c r="D54" s="243" t="s">
        <v>2523</v>
      </c>
      <c r="E54" s="234"/>
      <c r="F54" s="191"/>
      <c r="G54" s="191"/>
      <c r="H54" s="191"/>
      <c r="I54" s="48"/>
      <c r="J54" s="67"/>
      <c r="K54" s="67"/>
      <c r="L54" s="67"/>
      <c r="M54" s="67"/>
      <c r="N54" s="67"/>
      <c r="O54" s="67"/>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36"/>
      <c r="BI54" s="4"/>
      <c r="BJ54" s="4"/>
      <c r="BK54" s="4"/>
      <c r="BL54" s="4"/>
      <c r="BM54" s="4"/>
      <c r="BN54" s="4"/>
      <c r="BO54" s="4"/>
      <c r="BP54" s="4"/>
      <c r="BQ54" s="4"/>
      <c r="BR54" s="4"/>
      <c r="BS54" s="4"/>
      <c r="BT54" s="4"/>
      <c r="BU54" s="4"/>
      <c r="BV54" s="4"/>
      <c r="BW54" s="4"/>
    </row>
    <row r="55" spans="1:75" ht="21" customHeight="1" x14ac:dyDescent="0.2">
      <c r="A55" s="237"/>
      <c r="B55" s="237"/>
      <c r="C55" s="229"/>
      <c r="D55" s="189" t="s">
        <v>2524</v>
      </c>
      <c r="E55" s="190" t="s">
        <v>102</v>
      </c>
      <c r="F55" s="191" t="s">
        <v>101</v>
      </c>
      <c r="G55" s="191" t="s">
        <v>101</v>
      </c>
      <c r="H55" s="191" t="s">
        <v>448</v>
      </c>
      <c r="I55" s="50" t="s">
        <v>506</v>
      </c>
      <c r="J55" s="31" t="str">
        <f>IF(OR(AND(J19="",K19=""),AND(J37="",K37=""),AND(K19="X",K37="X"),OR(K19="M",K37="M")),"",SUM(J19,J37))</f>
        <v/>
      </c>
      <c r="K55" s="28" t="str">
        <f>IF(AND(AND(K19="X",K37="X"),SUM(J19,J37)=0,ISNUMBER(J55)),"",IF(OR(K19="M",K37="M"),"M",IF(AND(K19=K37,OR(K19="X",K19="W",K19="Z")),UPPER(K19),"")))</f>
        <v/>
      </c>
      <c r="L55" s="29"/>
      <c r="M55" s="31" t="str">
        <f>IF(OR(AND(M19="",N19=""),AND(M37="",N37=""),AND(N19="X",N37="X"),OR(N19="M",N37="M")),"",SUM(M19,M37))</f>
        <v/>
      </c>
      <c r="N55" s="28" t="str">
        <f>IF(AND(AND(N19="X",N37="X"),SUM(M19,M37)=0,ISNUMBER(M55)),"",IF(OR(N19="M",N37="M"),"M",IF(AND(N19=N37,OR(N19="X",N19="W",N19="Z")),UPPER(N19),"")))</f>
        <v/>
      </c>
      <c r="O55" s="29"/>
      <c r="P55" s="31" t="str">
        <f>IF(OR(AND(P19="",Q19=""),AND(P37="",Q37=""),AND(Q19="X",Q37="X"),OR(Q19="M",Q37="M")),"",SUM(P19,P37))</f>
        <v/>
      </c>
      <c r="Q55" s="28" t="str">
        <f>IF(AND(AND(Q19="X",Q37="X"),SUM(P19,P37)=0,ISNUMBER(P55)),"",IF(OR(Q19="M",Q37="M"),"M",IF(AND(Q19=Q37,OR(Q19="X",Q19="W",Q19="Z")),UPPER(Q19),"")))</f>
        <v/>
      </c>
      <c r="R55" s="29"/>
      <c r="S55" s="31" t="str">
        <f>IF(OR(AND(S19="",T19=""),AND(S37="",T37=""),AND(T19="X",T37="X"),OR(T19="M",T37="M")),"",SUM(S19,S37))</f>
        <v/>
      </c>
      <c r="T55" s="28" t="str">
        <f>IF(AND(AND(T19="X",T37="X"),SUM(S19,S37)=0,ISNUMBER(S55)),"",IF(OR(T19="M",T37="M"),"M",IF(AND(T19=T37,OR(T19="X",T19="W",T19="Z")),UPPER(T19),"")))</f>
        <v/>
      </c>
      <c r="U55" s="29"/>
      <c r="V55" s="31" t="str">
        <f>IF(OR(AND(V19="",W19=""),AND(V37="",W37=""),AND(W19="X",W37="X"),OR(W19="M",W37="M")),"",SUM(V19,V37))</f>
        <v/>
      </c>
      <c r="W55" s="28" t="str">
        <f>IF(AND(AND(W19="X",W37="X"),SUM(V19,V37)=0,ISNUMBER(V55)),"",IF(OR(W19="M",W37="M"),"M",IF(AND(W19=W37,OR(W19="X",W19="W",W19="Z")),UPPER(W19),"")))</f>
        <v/>
      </c>
      <c r="X55" s="29"/>
      <c r="Y55" s="31" t="str">
        <f>IF(OR(AND(Y19="",Z19=""),AND(Y37="",Z37=""),AND(Z19="X",Z37="X"),OR(Z19="M",Z37="M")),"",SUM(Y19,Y37))</f>
        <v/>
      </c>
      <c r="Z55" s="28" t="str">
        <f>IF(AND(AND(Z19="X",Z37="X"),SUM(Y19,Y37)=0,ISNUMBER(Y55)),"",IF(OR(Z19="M",Z37="M"),"M",IF(AND(Z19=Z37,OR(Z19="X",Z19="W",Z19="Z")),UPPER(Z19),"")))</f>
        <v/>
      </c>
      <c r="AA55" s="29"/>
      <c r="AB55" s="31" t="str">
        <f>IF(OR(AND(AB19="",AC19=""),AND(AB37="",AC37=""),AND(AC19="X",AC37="X"),OR(AC19="M",AC37="M")),"",SUM(AB19,AB37))</f>
        <v/>
      </c>
      <c r="AC55" s="28" t="str">
        <f>IF(AND(AND(AC19="X",AC37="X"),SUM(AB19,AB37)=0,ISNUMBER(AB55)),"",IF(OR(AC19="M",AC37="M"),"M",IF(AND(AC19=AC37,OR(AC19="X",AC19="W",AC19="Z")),UPPER(AC19),"")))</f>
        <v/>
      </c>
      <c r="AD55" s="29"/>
      <c r="AE55" s="31" t="str">
        <f>IF(OR(AND(AE19="",AF19=""),AND(AE37="",AF37=""),AND(AF19="X",AF37="X"),OR(AF19="M",AF37="M")),"",SUM(AE19,AE37))</f>
        <v/>
      </c>
      <c r="AF55" s="28" t="str">
        <f>IF(AND(AND(AF19="X",AF37="X"),SUM(AE19,AE37)=0,ISNUMBER(AE55)),"",IF(OR(AF19="M",AF37="M"),"M",IF(AND(AF19=AF37,OR(AF19="X",AF19="W",AF19="Z")),UPPER(AF19),"")))</f>
        <v/>
      </c>
      <c r="AG55" s="29"/>
      <c r="AH55" s="31" t="str">
        <f>IF(OR(AND(AH19="",AI19=""),AND(AH37="",AI37=""),AND(AI19="X",AI37="X"),OR(AI19="M",AI37="M")),"",SUM(AH19,AH37))</f>
        <v/>
      </c>
      <c r="AI55" s="28" t="str">
        <f>IF(AND(AND(AI19="X",AI37="X"),SUM(AH19,AH37)=0,ISNUMBER(AH55)),"",IF(OR(AI19="M",AI37="M"),"M",IF(AND(AI19=AI37,OR(AI19="X",AI19="W",AI19="Z")),UPPER(AI19),"")))</f>
        <v/>
      </c>
      <c r="AJ55" s="29"/>
      <c r="AK55" s="31" t="str">
        <f>IF(OR(AND(AK19="",AL19=""),AND(AK37="",AL37=""),AND(AL19="X",AL37="X"),OR(AL19="M",AL37="M")),"",SUM(AK19,AK37))</f>
        <v/>
      </c>
      <c r="AL55" s="28" t="str">
        <f>IF(AND(AND(AL19="X",AL37="X"),SUM(AK19,AK37)=0,ISNUMBER(AK55)),"",IF(OR(AL19="M",AL37="M"),"M",IF(AND(AL19=AL37,OR(AL19="X",AL19="W",AL19="Z")),UPPER(AL19),"")))</f>
        <v/>
      </c>
      <c r="AM55" s="29"/>
      <c r="AN55" s="31" t="str">
        <f>IF(OR(AND(AN19="",AO19=""),AND(AN37="",AO37=""),AND(AO19="X",AO37="X"),OR(AO19="M",AO37="M")),"",SUM(AN19,AN37))</f>
        <v/>
      </c>
      <c r="AO55" s="28" t="str">
        <f>IF(AND(AND(AO19="X",AO37="X"),SUM(AN19,AN37)=0,ISNUMBER(AN55)),"",IF(OR(AO19="M",AO37="M"),"M",IF(AND(AO19=AO37,OR(AO19="X",AO19="W",AO19="Z")),UPPER(AO19),"")))</f>
        <v/>
      </c>
      <c r="AP55" s="29"/>
      <c r="AQ55" s="236"/>
      <c r="BI55" s="4"/>
      <c r="BJ55" s="4"/>
      <c r="BK55" s="4"/>
      <c r="BL55" s="4"/>
      <c r="BM55" s="4"/>
      <c r="BN55" s="4"/>
      <c r="BO55" s="4"/>
      <c r="BP55" s="4"/>
      <c r="BQ55" s="4"/>
      <c r="BR55" s="4"/>
      <c r="BS55" s="4"/>
      <c r="BT55" s="4"/>
      <c r="BU55" s="4"/>
      <c r="BV55" s="4"/>
      <c r="BW55" s="4"/>
    </row>
    <row r="56" spans="1:75" ht="21" customHeight="1" x14ac:dyDescent="0.2">
      <c r="A56" s="237"/>
      <c r="B56" s="237"/>
      <c r="C56" s="229"/>
      <c r="D56" s="189" t="s">
        <v>2525</v>
      </c>
      <c r="E56" s="190" t="s">
        <v>103</v>
      </c>
      <c r="F56" s="191" t="s">
        <v>101</v>
      </c>
      <c r="G56" s="191" t="s">
        <v>101</v>
      </c>
      <c r="H56" s="191" t="s">
        <v>93</v>
      </c>
      <c r="I56" s="50" t="s">
        <v>507</v>
      </c>
      <c r="J56" s="31" t="str">
        <f>IF(OR(AND(J20="",K20=""),AND(J38="",K38=""),AND(K20="X",K38="X"),OR(K20="M",K38="M")),"",SUM(J20,J38))</f>
        <v/>
      </c>
      <c r="K56" s="28" t="str">
        <f>IF(AND(AND(K20="X",K38="X"),SUM(J20,J38)=0,ISNUMBER(J56)),"",IF(OR(K20="M",K38="M"),"M",IF(AND(K20=K38,OR(K20="X",K20="W",K20="Z")),UPPER(K20),"")))</f>
        <v/>
      </c>
      <c r="L56" s="29"/>
      <c r="M56" s="31" t="str">
        <f>IF(OR(AND(M20="",N20=""),AND(M38="",N38=""),AND(N20="X",N38="X"),OR(N20="M",N38="M")),"",SUM(M20,M38))</f>
        <v/>
      </c>
      <c r="N56" s="28" t="str">
        <f>IF(AND(AND(N20="X",N38="X"),SUM(M20,M38)=0,ISNUMBER(M56)),"",IF(OR(N20="M",N38="M"),"M",IF(AND(N20=N38,OR(N20="X",N20="W",N20="Z")),UPPER(N20),"")))</f>
        <v/>
      </c>
      <c r="O56" s="29"/>
      <c r="P56" s="31" t="str">
        <f>IF(OR(AND(P20="",Q20=""),AND(P38="",Q38=""),AND(Q20="X",Q38="X"),OR(Q20="M",Q38="M")),"",SUM(P20,P38))</f>
        <v/>
      </c>
      <c r="Q56" s="28" t="str">
        <f>IF(AND(AND(Q20="X",Q38="X"),SUM(P20,P38)=0,ISNUMBER(P56)),"",IF(OR(Q20="M",Q38="M"),"M",IF(AND(Q20=Q38,OR(Q20="X",Q20="W",Q20="Z")),UPPER(Q20),"")))</f>
        <v/>
      </c>
      <c r="R56" s="29"/>
      <c r="S56" s="31" t="str">
        <f>IF(OR(AND(S20="",T20=""),AND(S38="",T38=""),AND(T20="X",T38="X"),OR(T20="M",T38="M")),"",SUM(S20,S38))</f>
        <v/>
      </c>
      <c r="T56" s="28" t="str">
        <f>IF(AND(AND(T20="X",T38="X"),SUM(S20,S38)=0,ISNUMBER(S56)),"",IF(OR(T20="M",T38="M"),"M",IF(AND(T20=T38,OR(T20="X",T20="W",T20="Z")),UPPER(T20),"")))</f>
        <v/>
      </c>
      <c r="U56" s="29"/>
      <c r="V56" s="31" t="str">
        <f>IF(OR(AND(V20="",W20=""),AND(V38="",W38=""),AND(W20="X",W38="X"),OR(W20="M",W38="M")),"",SUM(V20,V38))</f>
        <v/>
      </c>
      <c r="W56" s="28" t="str">
        <f>IF(AND(AND(W20="X",W38="X"),SUM(V20,V38)=0,ISNUMBER(V56)),"",IF(OR(W20="M",W38="M"),"M",IF(AND(W20=W38,OR(W20="X",W20="W",W20="Z")),UPPER(W20),"")))</f>
        <v/>
      </c>
      <c r="X56" s="29"/>
      <c r="Y56" s="31" t="str">
        <f>IF(OR(AND(Y20="",Z20=""),AND(Y38="",Z38=""),AND(Z20="X",Z38="X"),OR(Z20="M",Z38="M")),"",SUM(Y20,Y38))</f>
        <v/>
      </c>
      <c r="Z56" s="28" t="str">
        <f>IF(AND(AND(Z20="X",Z38="X"),SUM(Y20,Y38)=0,ISNUMBER(Y56)),"",IF(OR(Z20="M",Z38="M"),"M",IF(AND(Z20=Z38,OR(Z20="X",Z20="W",Z20="Z")),UPPER(Z20),"")))</f>
        <v/>
      </c>
      <c r="AA56" s="29"/>
      <c r="AB56" s="31" t="str">
        <f>IF(OR(AND(AB20="",AC20=""),AND(AB38="",AC38=""),AND(AC20="X",AC38="X"),OR(AC20="M",AC38="M")),"",SUM(AB20,AB38))</f>
        <v/>
      </c>
      <c r="AC56" s="28" t="str">
        <f>IF(AND(AND(AC20="X",AC38="X"),SUM(AB20,AB38)=0,ISNUMBER(AB56)),"",IF(OR(AC20="M",AC38="M"),"M",IF(AND(AC20=AC38,OR(AC20="X",AC20="W",AC20="Z")),UPPER(AC20),"")))</f>
        <v/>
      </c>
      <c r="AD56" s="29"/>
      <c r="AE56" s="31" t="str">
        <f>IF(OR(AND(AE20="",AF20=""),AND(AE38="",AF38=""),AND(AF20="X",AF38="X"),OR(AF20="M",AF38="M")),"",SUM(AE20,AE38))</f>
        <v/>
      </c>
      <c r="AF56" s="28" t="str">
        <f>IF(AND(AND(AF20="X",AF38="X"),SUM(AE20,AE38)=0,ISNUMBER(AE56)),"",IF(OR(AF20="M",AF38="M"),"M",IF(AND(AF20=AF38,OR(AF20="X",AF20="W",AF20="Z")),UPPER(AF20),"")))</f>
        <v/>
      </c>
      <c r="AG56" s="29"/>
      <c r="AH56" s="31" t="str">
        <f>IF(OR(AND(AH20="",AI20=""),AND(AH38="",AI38=""),AND(AI20="X",AI38="X"),OR(AI20="M",AI38="M")),"",SUM(AH20,AH38))</f>
        <v/>
      </c>
      <c r="AI56" s="28" t="str">
        <f>IF(AND(AND(AI20="X",AI38="X"),SUM(AH20,AH38)=0,ISNUMBER(AH56)),"",IF(OR(AI20="M",AI38="M"),"M",IF(AND(AI20=AI38,OR(AI20="X",AI20="W",AI20="Z")),UPPER(AI20),"")))</f>
        <v/>
      </c>
      <c r="AJ56" s="29"/>
      <c r="AK56" s="31" t="str">
        <f>IF(OR(AND(AK20="",AL20=""),AND(AK38="",AL38=""),AND(AL20="X",AL38="X"),OR(AL20="M",AL38="M")),"",SUM(AK20,AK38))</f>
        <v/>
      </c>
      <c r="AL56" s="28" t="str">
        <f>IF(AND(AND(AL20="X",AL38="X"),SUM(AK20,AK38)=0,ISNUMBER(AK56)),"",IF(OR(AL20="M",AL38="M"),"M",IF(AND(AL20=AL38,OR(AL20="X",AL20="W",AL20="Z")),UPPER(AL20),"")))</f>
        <v/>
      </c>
      <c r="AM56" s="29"/>
      <c r="AN56" s="31" t="str">
        <f>IF(OR(AND(AN20="",AO20=""),AND(AN38="",AO38=""),AND(AO20="X",AO38="X"),OR(AO20="M",AO38="M")),"",SUM(AN20,AN38))</f>
        <v/>
      </c>
      <c r="AO56" s="28" t="str">
        <f>IF(AND(AND(AO20="X",AO38="X"),SUM(AN20,AN38)=0,ISNUMBER(AN56)),"",IF(OR(AO20="M",AO38="M"),"M",IF(AND(AO20=AO38,OR(AO20="X",AO20="W",AO20="Z")),UPPER(AO20),"")))</f>
        <v/>
      </c>
      <c r="AP56" s="29"/>
      <c r="AQ56" s="236"/>
      <c r="BI56" s="4"/>
      <c r="BJ56" s="4"/>
      <c r="BK56" s="4"/>
      <c r="BL56" s="4"/>
      <c r="BM56" s="4"/>
      <c r="BN56" s="4"/>
      <c r="BO56" s="4"/>
      <c r="BP56" s="4"/>
      <c r="BQ56" s="4"/>
      <c r="BR56" s="4"/>
      <c r="BS56" s="4"/>
      <c r="BT56" s="4"/>
      <c r="BU56" s="4"/>
      <c r="BV56" s="4"/>
      <c r="BW56" s="4"/>
    </row>
    <row r="57" spans="1:75" ht="21" customHeight="1" x14ac:dyDescent="0.2">
      <c r="A57" s="237"/>
      <c r="B57" s="237"/>
      <c r="C57" s="229"/>
      <c r="D57" s="189" t="s">
        <v>2526</v>
      </c>
      <c r="E57" s="190" t="s">
        <v>104</v>
      </c>
      <c r="F57" s="191" t="s">
        <v>101</v>
      </c>
      <c r="G57" s="191" t="s">
        <v>101</v>
      </c>
      <c r="H57" s="191" t="s">
        <v>449</v>
      </c>
      <c r="I57" s="50" t="s">
        <v>508</v>
      </c>
      <c r="J57" s="31" t="str">
        <f>IF(OR(AND(J21="",K21=""),AND(J39="",K39=""),AND(K21="X",K39="X"),OR(K21="M",K39="M")),"",SUM(J21,J39))</f>
        <v/>
      </c>
      <c r="K57" s="28" t="str">
        <f>IF(AND(AND(K21="X",K39="X"),SUM(J21,J39)=0,ISNUMBER(J57)),"",IF(OR(K21="M",K39="M"),"M",IF(AND(K21=K39,OR(K21="X",K21="W",K21="Z")),UPPER(K21),"")))</f>
        <v/>
      </c>
      <c r="L57" s="29"/>
      <c r="M57" s="31" t="str">
        <f>IF(OR(AND(M21="",N21=""),AND(M39="",N39=""),AND(N21="X",N39="X"),OR(N21="M",N39="M")),"",SUM(M21,M39))</f>
        <v/>
      </c>
      <c r="N57" s="28" t="str">
        <f>IF(AND(AND(N21="X",N39="X"),SUM(M21,M39)=0,ISNUMBER(M57)),"",IF(OR(N21="M",N39="M"),"M",IF(AND(N21=N39,OR(N21="X",N21="W",N21="Z")),UPPER(N21),"")))</f>
        <v/>
      </c>
      <c r="O57" s="29"/>
      <c r="P57" s="31" t="str">
        <f>IF(OR(AND(P21="",Q21=""),AND(P39="",Q39=""),AND(Q21="X",Q39="X"),OR(Q21="M",Q39="M")),"",SUM(P21,P39))</f>
        <v/>
      </c>
      <c r="Q57" s="28" t="str">
        <f>IF(AND(AND(Q21="X",Q39="X"),SUM(P21,P39)=0,ISNUMBER(P57)),"",IF(OR(Q21="M",Q39="M"),"M",IF(AND(Q21=Q39,OR(Q21="X",Q21="W",Q21="Z")),UPPER(Q21),"")))</f>
        <v/>
      </c>
      <c r="R57" s="29"/>
      <c r="S57" s="31" t="str">
        <f>IF(OR(AND(S21="",T21=""),AND(S39="",T39=""),AND(T21="X",T39="X"),OR(T21="M",T39="M")),"",SUM(S21,S39))</f>
        <v/>
      </c>
      <c r="T57" s="28" t="str">
        <f>IF(AND(AND(T21="X",T39="X"),SUM(S21,S39)=0,ISNUMBER(S57)),"",IF(OR(T21="M",T39="M"),"M",IF(AND(T21=T39,OR(T21="X",T21="W",T21="Z")),UPPER(T21),"")))</f>
        <v/>
      </c>
      <c r="U57" s="29"/>
      <c r="V57" s="31" t="str">
        <f>IF(OR(AND(V21="",W21=""),AND(V39="",W39=""),AND(W21="X",W39="X"),OR(W21="M",W39="M")),"",SUM(V21,V39))</f>
        <v/>
      </c>
      <c r="W57" s="28" t="str">
        <f>IF(AND(AND(W21="X",W39="X"),SUM(V21,V39)=0,ISNUMBER(V57)),"",IF(OR(W21="M",W39="M"),"M",IF(AND(W21=W39,OR(W21="X",W21="W",W21="Z")),UPPER(W21),"")))</f>
        <v/>
      </c>
      <c r="X57" s="29"/>
      <c r="Y57" s="31" t="str">
        <f>IF(OR(AND(Y21="",Z21=""),AND(Y39="",Z39=""),AND(Z21="X",Z39="X"),OR(Z21="M",Z39="M")),"",SUM(Y21,Y39))</f>
        <v/>
      </c>
      <c r="Z57" s="28" t="str">
        <f>IF(AND(AND(Z21="X",Z39="X"),SUM(Y21,Y39)=0,ISNUMBER(Y57)),"",IF(OR(Z21="M",Z39="M"),"M",IF(AND(Z21=Z39,OR(Z21="X",Z21="W",Z21="Z")),UPPER(Z21),"")))</f>
        <v/>
      </c>
      <c r="AA57" s="29"/>
      <c r="AB57" s="31" t="str">
        <f>IF(OR(AND(AB21="",AC21=""),AND(AB39="",AC39=""),AND(AC21="X",AC39="X"),OR(AC21="M",AC39="M")),"",SUM(AB21,AB39))</f>
        <v/>
      </c>
      <c r="AC57" s="28" t="str">
        <f>IF(AND(AND(AC21="X",AC39="X"),SUM(AB21,AB39)=0,ISNUMBER(AB57)),"",IF(OR(AC21="M",AC39="M"),"M",IF(AND(AC21=AC39,OR(AC21="X",AC21="W",AC21="Z")),UPPER(AC21),"")))</f>
        <v/>
      </c>
      <c r="AD57" s="29"/>
      <c r="AE57" s="31" t="str">
        <f>IF(OR(AND(AE21="",AF21=""),AND(AE39="",AF39=""),AND(AF21="X",AF39="X"),OR(AF21="M",AF39="M")),"",SUM(AE21,AE39))</f>
        <v/>
      </c>
      <c r="AF57" s="28" t="str">
        <f>IF(AND(AND(AF21="X",AF39="X"),SUM(AE21,AE39)=0,ISNUMBER(AE57)),"",IF(OR(AF21="M",AF39="M"),"M",IF(AND(AF21=AF39,OR(AF21="X",AF21="W",AF21="Z")),UPPER(AF21),"")))</f>
        <v/>
      </c>
      <c r="AG57" s="29"/>
      <c r="AH57" s="31" t="str">
        <f>IF(OR(AND(AH21="",AI21=""),AND(AH39="",AI39=""),AND(AI21="X",AI39="X"),OR(AI21="M",AI39="M")),"",SUM(AH21,AH39))</f>
        <v/>
      </c>
      <c r="AI57" s="28" t="str">
        <f>IF(AND(AND(AI21="X",AI39="X"),SUM(AH21,AH39)=0,ISNUMBER(AH57)),"",IF(OR(AI21="M",AI39="M"),"M",IF(AND(AI21=AI39,OR(AI21="X",AI21="W",AI21="Z")),UPPER(AI21),"")))</f>
        <v/>
      </c>
      <c r="AJ57" s="29"/>
      <c r="AK57" s="31" t="str">
        <f>IF(OR(AND(AK21="",AL21=""),AND(AK39="",AL39=""),AND(AL21="X",AL39="X"),OR(AL21="M",AL39="M")),"",SUM(AK21,AK39))</f>
        <v/>
      </c>
      <c r="AL57" s="28" t="str">
        <f>IF(AND(AND(AL21="X",AL39="X"),SUM(AK21,AK39)=0,ISNUMBER(AK57)),"",IF(OR(AL21="M",AL39="M"),"M",IF(AND(AL21=AL39,OR(AL21="X",AL21="W",AL21="Z")),UPPER(AL21),"")))</f>
        <v/>
      </c>
      <c r="AM57" s="29"/>
      <c r="AN57" s="31" t="str">
        <f>IF(OR(AND(AN21="",AO21=""),AND(AN39="",AO39=""),AND(AO21="X",AO39="X"),OR(AO21="M",AO39="M")),"",SUM(AN21,AN39))</f>
        <v/>
      </c>
      <c r="AO57" s="28" t="str">
        <f>IF(AND(AND(AO21="X",AO39="X"),SUM(AN21,AN39)=0,ISNUMBER(AN57)),"",IF(OR(AO21="M",AO39="M"),"M",IF(AND(AO21=AO39,OR(AO21="X",AO21="W",AO21="Z")),UPPER(AO21),"")))</f>
        <v/>
      </c>
      <c r="AP57" s="29"/>
      <c r="AQ57" s="236"/>
      <c r="BI57" s="4"/>
      <c r="BJ57" s="4"/>
      <c r="BK57" s="4"/>
      <c r="BL57" s="4"/>
      <c r="BM57" s="4"/>
      <c r="BN57" s="4"/>
      <c r="BO57" s="4"/>
      <c r="BP57" s="4"/>
      <c r="BQ57" s="4"/>
      <c r="BR57" s="4"/>
      <c r="BS57" s="4"/>
      <c r="BT57" s="4"/>
      <c r="BU57" s="4"/>
      <c r="BV57" s="4"/>
      <c r="BW57" s="4"/>
    </row>
    <row r="58" spans="1:75" ht="21" customHeight="1" x14ac:dyDescent="0.2">
      <c r="A58" s="238"/>
      <c r="B58" s="238"/>
      <c r="C58" s="229"/>
      <c r="D58" s="239" t="s">
        <v>2527</v>
      </c>
      <c r="E58" s="194" t="s">
        <v>79</v>
      </c>
      <c r="F58" s="191" t="s">
        <v>101</v>
      </c>
      <c r="G58" s="191" t="s">
        <v>101</v>
      </c>
      <c r="H58" s="191" t="s">
        <v>92</v>
      </c>
      <c r="I58" s="50" t="s">
        <v>509</v>
      </c>
      <c r="J58" s="31" t="str">
        <f>IF(OR(AND(J22="",K22=""),AND(J40="",K40=""),AND(K22="X",K40="X"),OR(K22="M",K40="M")),"",SUM(J22,J40))</f>
        <v/>
      </c>
      <c r="K58" s="28" t="str">
        <f>IF(AND(AND(K22="X",K40="X"),SUM(J22,J40)=0,ISNUMBER(J58)),"",IF(OR(K22="M",K40="M"),"M",IF(AND(K22=K40,OR(K22="X",K22="W",K22="Z")),UPPER(K22),"")))</f>
        <v/>
      </c>
      <c r="L58" s="29"/>
      <c r="M58" s="31" t="str">
        <f>IF(OR(AND(M22="",N22=""),AND(M40="",N40=""),AND(N22="X",N40="X"),OR(N22="M",N40="M")),"",SUM(M22,M40))</f>
        <v/>
      </c>
      <c r="N58" s="28" t="str">
        <f>IF(AND(AND(N22="X",N40="X"),SUM(M22,M40)=0,ISNUMBER(M58)),"",IF(OR(N22="M",N40="M"),"M",IF(AND(N22=N40,OR(N22="X",N22="W",N22="Z")),UPPER(N22),"")))</f>
        <v/>
      </c>
      <c r="O58" s="29"/>
      <c r="P58" s="31" t="str">
        <f>IF(OR(AND(P22="",Q22=""),AND(P40="",Q40=""),AND(Q22="X",Q40="X"),OR(Q22="M",Q40="M")),"",SUM(P22,P40))</f>
        <v/>
      </c>
      <c r="Q58" s="28" t="str">
        <f>IF(AND(AND(Q22="X",Q40="X"),SUM(P22,P40)=0,ISNUMBER(P58)),"",IF(OR(Q22="M",Q40="M"),"M",IF(AND(Q22=Q40,OR(Q22="X",Q22="W",Q22="Z")),UPPER(Q22),"")))</f>
        <v/>
      </c>
      <c r="R58" s="29"/>
      <c r="S58" s="31" t="str">
        <f>IF(OR(AND(S22="",T22=""),AND(S40="",T40=""),AND(T22="X",T40="X"),OR(T22="M",T40="M")),"",SUM(S22,S40))</f>
        <v/>
      </c>
      <c r="T58" s="28" t="str">
        <f>IF(AND(AND(T22="X",T40="X"),SUM(S22,S40)=0,ISNUMBER(S58)),"",IF(OR(T22="M",T40="M"),"M",IF(AND(T22=T40,OR(T22="X",T22="W",T22="Z")),UPPER(T22),"")))</f>
        <v/>
      </c>
      <c r="U58" s="29"/>
      <c r="V58" s="31" t="str">
        <f>IF(OR(AND(V22="",W22=""),AND(V40="",W40=""),AND(W22="X",W40="X"),OR(W22="M",W40="M")),"",SUM(V22,V40))</f>
        <v/>
      </c>
      <c r="W58" s="28" t="str">
        <f>IF(AND(AND(W22="X",W40="X"),SUM(V22,V40)=0,ISNUMBER(V58)),"",IF(OR(W22="M",W40="M"),"M",IF(AND(W22=W40,OR(W22="X",W22="W",W22="Z")),UPPER(W22),"")))</f>
        <v/>
      </c>
      <c r="X58" s="29"/>
      <c r="Y58" s="31" t="str">
        <f>IF(OR(AND(Y22="",Z22=""),AND(Y40="",Z40=""),AND(Z22="X",Z40="X"),OR(Z22="M",Z40="M")),"",SUM(Y22,Y40))</f>
        <v/>
      </c>
      <c r="Z58" s="28" t="str">
        <f>IF(AND(AND(Z22="X",Z40="X"),SUM(Y22,Y40)=0,ISNUMBER(Y58)),"",IF(OR(Z22="M",Z40="M"),"M",IF(AND(Z22=Z40,OR(Z22="X",Z22="W",Z22="Z")),UPPER(Z22),"")))</f>
        <v/>
      </c>
      <c r="AA58" s="29"/>
      <c r="AB58" s="31" t="str">
        <f>IF(OR(AND(AB22="",AC22=""),AND(AB40="",AC40=""),AND(AC22="X",AC40="X"),OR(AC22="M",AC40="M")),"",SUM(AB22,AB40))</f>
        <v/>
      </c>
      <c r="AC58" s="28" t="str">
        <f>IF(AND(AND(AC22="X",AC40="X"),SUM(AB22,AB40)=0,ISNUMBER(AB58)),"",IF(OR(AC22="M",AC40="M"),"M",IF(AND(AC22=AC40,OR(AC22="X",AC22="W",AC22="Z")),UPPER(AC22),"")))</f>
        <v/>
      </c>
      <c r="AD58" s="29"/>
      <c r="AE58" s="31" t="str">
        <f>IF(OR(AND(AE22="",AF22=""),AND(AE40="",AF40=""),AND(AF22="X",AF40="X"),OR(AF22="M",AF40="M")),"",SUM(AE22,AE40))</f>
        <v/>
      </c>
      <c r="AF58" s="28" t="str">
        <f>IF(AND(AND(AF22="X",AF40="X"),SUM(AE22,AE40)=0,ISNUMBER(AE58)),"",IF(OR(AF22="M",AF40="M"),"M",IF(AND(AF22=AF40,OR(AF22="X",AF22="W",AF22="Z")),UPPER(AF22),"")))</f>
        <v/>
      </c>
      <c r="AG58" s="29"/>
      <c r="AH58" s="31" t="str">
        <f>IF(OR(AND(AH22="",AI22=""),AND(AH40="",AI40=""),AND(AI22="X",AI40="X"),OR(AI22="M",AI40="M")),"",SUM(AH22,AH40))</f>
        <v/>
      </c>
      <c r="AI58" s="28" t="str">
        <f>IF(AND(AND(AI22="X",AI40="X"),SUM(AH22,AH40)=0,ISNUMBER(AH58)),"",IF(OR(AI22="M",AI40="M"),"M",IF(AND(AI22=AI40,OR(AI22="X",AI22="W",AI22="Z")),UPPER(AI22),"")))</f>
        <v/>
      </c>
      <c r="AJ58" s="29"/>
      <c r="AK58" s="31" t="str">
        <f>IF(OR(AND(AK22="",AL22=""),AND(AK40="",AL40=""),AND(AL22="X",AL40="X"),OR(AL22="M",AL40="M")),"",SUM(AK22,AK40))</f>
        <v/>
      </c>
      <c r="AL58" s="28" t="str">
        <f>IF(AND(AND(AL22="X",AL40="X"),SUM(AK22,AK40)=0,ISNUMBER(AK58)),"",IF(OR(AL22="M",AL40="M"),"M",IF(AND(AL22=AL40,OR(AL22="X",AL22="W",AL22="Z")),UPPER(AL22),"")))</f>
        <v/>
      </c>
      <c r="AM58" s="29"/>
      <c r="AN58" s="31" t="str">
        <f>IF(OR(AND(AN22="",AO22=""),AND(AN40="",AO40=""),AND(AO22="X",AO40="X"),OR(AO22="M",AO40="M")),"",SUM(AN22,AN40))</f>
        <v/>
      </c>
      <c r="AO58" s="28" t="str">
        <f>IF(AND(AND(AO22="X",AO40="X"),SUM(AN22,AN40)=0,ISNUMBER(AN58)),"",IF(OR(AO22="M",AO40="M"),"M",IF(AND(AO22=AO40,OR(AO22="X",AO22="W",AO22="Z")),UPPER(AO22),"")))</f>
        <v/>
      </c>
      <c r="AP58" s="29"/>
      <c r="AQ58" s="236"/>
      <c r="BI58" s="4"/>
      <c r="BJ58" s="4"/>
      <c r="BK58" s="4"/>
      <c r="BL58" s="4"/>
      <c r="BM58" s="4"/>
      <c r="BN58" s="4"/>
      <c r="BO58" s="4"/>
      <c r="BP58" s="4"/>
      <c r="BQ58" s="4"/>
      <c r="BR58" s="4"/>
      <c r="BS58" s="4"/>
      <c r="BT58" s="4"/>
      <c r="BU58" s="4"/>
      <c r="BV58" s="4"/>
      <c r="BW58" s="4"/>
    </row>
    <row r="59" spans="1:75" ht="15" customHeight="1" x14ac:dyDescent="0.2">
      <c r="A59" s="237"/>
      <c r="B59" s="237"/>
      <c r="C59" s="229"/>
      <c r="D59" s="243" t="s">
        <v>2528</v>
      </c>
      <c r="E59" s="234"/>
      <c r="F59" s="191"/>
      <c r="G59" s="191"/>
      <c r="H59" s="191"/>
      <c r="I59" s="48"/>
      <c r="J59" s="67"/>
      <c r="K59" s="67"/>
      <c r="L59" s="67"/>
      <c r="M59" s="67"/>
      <c r="N59" s="67"/>
      <c r="O59" s="67"/>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36"/>
      <c r="BI59" s="4"/>
      <c r="BJ59" s="4"/>
      <c r="BK59" s="4"/>
      <c r="BL59" s="4"/>
      <c r="BM59" s="4"/>
      <c r="BN59" s="4"/>
      <c r="BO59" s="4"/>
      <c r="BP59" s="4"/>
      <c r="BQ59" s="4"/>
      <c r="BR59" s="4"/>
      <c r="BS59" s="4"/>
      <c r="BT59" s="4"/>
      <c r="BU59" s="4"/>
      <c r="BV59" s="4"/>
      <c r="BW59" s="4"/>
    </row>
    <row r="60" spans="1:75" ht="21" customHeight="1" x14ac:dyDescent="0.2">
      <c r="A60" s="238"/>
      <c r="B60" s="238"/>
      <c r="C60" s="229"/>
      <c r="D60" s="189" t="s">
        <v>2528</v>
      </c>
      <c r="E60" s="190" t="s">
        <v>80</v>
      </c>
      <c r="F60" s="191" t="s">
        <v>101</v>
      </c>
      <c r="G60" s="191" t="s">
        <v>101</v>
      </c>
      <c r="H60" s="191" t="s">
        <v>88</v>
      </c>
      <c r="I60" s="50" t="s">
        <v>510</v>
      </c>
      <c r="J60" s="31" t="str">
        <f>IF(OR(AND(J24="",K24=""),AND(J42="",K42=""),AND(K24="X",K42="X"),OR(K24="M",K42="M")),"",SUM(J24,J42))</f>
        <v/>
      </c>
      <c r="K60" s="28" t="str">
        <f>IF(AND(AND(K24="X",K42="X"),SUM(J24,J42)=0,ISNUMBER(J60)),"",IF(OR(K24="M",K42="M"),"M",IF(AND(K24=K42,OR(K24="X",K24="W",K24="Z")),UPPER(K24),"")))</f>
        <v/>
      </c>
      <c r="L60" s="29"/>
      <c r="M60" s="31" t="str">
        <f>IF(OR(AND(M24="",N24=""),AND(M42="",N42=""),AND(N24="X",N42="X"),OR(N24="M",N42="M")),"",SUM(M24,M42))</f>
        <v/>
      </c>
      <c r="N60" s="28" t="str">
        <f>IF(AND(AND(N24="X",N42="X"),SUM(M24,M42)=0,ISNUMBER(M60)),"",IF(OR(N24="M",N42="M"),"M",IF(AND(N24=N42,OR(N24="X",N24="W",N24="Z")),UPPER(N24),"")))</f>
        <v/>
      </c>
      <c r="O60" s="29"/>
      <c r="P60" s="31" t="str">
        <f>IF(OR(AND(P24="",Q24=""),AND(P42="",Q42=""),AND(Q24="X",Q42="X"),OR(Q24="M",Q42="M")),"",SUM(P24,P42))</f>
        <v/>
      </c>
      <c r="Q60" s="28" t="str">
        <f>IF(AND(AND(Q24="X",Q42="X"),SUM(P24,P42)=0,ISNUMBER(P60)),"",IF(OR(Q24="M",Q42="M"),"M",IF(AND(Q24=Q42,OR(Q24="X",Q24="W",Q24="Z")),UPPER(Q24),"")))</f>
        <v/>
      </c>
      <c r="R60" s="29"/>
      <c r="S60" s="31" t="str">
        <f>IF(OR(AND(S24="",T24=""),AND(S42="",T42=""),AND(T24="X",T42="X"),OR(T24="M",T42="M")),"",SUM(S24,S42))</f>
        <v/>
      </c>
      <c r="T60" s="28" t="str">
        <f>IF(AND(AND(T24="X",T42="X"),SUM(S24,S42)=0,ISNUMBER(S60)),"",IF(OR(T24="M",T42="M"),"M",IF(AND(T24=T42,OR(T24="X",T24="W",T24="Z")),UPPER(T24),"")))</f>
        <v/>
      </c>
      <c r="U60" s="29"/>
      <c r="V60" s="31" t="str">
        <f>IF(OR(AND(V24="",W24=""),AND(V42="",W42=""),AND(W24="X",W42="X"),OR(W24="M",W42="M")),"",SUM(V24,V42))</f>
        <v/>
      </c>
      <c r="W60" s="28" t="str">
        <f>IF(AND(AND(W24="X",W42="X"),SUM(V24,V42)=0,ISNUMBER(V60)),"",IF(OR(W24="M",W42="M"),"M",IF(AND(W24=W42,OR(W24="X",W24="W",W24="Z")),UPPER(W24),"")))</f>
        <v/>
      </c>
      <c r="X60" s="29"/>
      <c r="Y60" s="31" t="str">
        <f>IF(OR(AND(Y24="",Z24=""),AND(Y42="",Z42=""),AND(Z24="X",Z42="X"),OR(Z24="M",Z42="M")),"",SUM(Y24,Y42))</f>
        <v/>
      </c>
      <c r="Z60" s="28" t="str">
        <f>IF(AND(AND(Z24="X",Z42="X"),SUM(Y24,Y42)=0,ISNUMBER(Y60)),"",IF(OR(Z24="M",Z42="M"),"M",IF(AND(Z24=Z42,OR(Z24="X",Z24="W",Z24="Z")),UPPER(Z24),"")))</f>
        <v/>
      </c>
      <c r="AA60" s="29"/>
      <c r="AB60" s="31" t="str">
        <f>IF(OR(AND(AB24="",AC24=""),AND(AB42="",AC42=""),AND(AC24="X",AC42="X"),OR(AC24="M",AC42="M")),"",SUM(AB24,AB42))</f>
        <v/>
      </c>
      <c r="AC60" s="28" t="str">
        <f>IF(AND(AND(AC24="X",AC42="X"),SUM(AB24,AB42)=0,ISNUMBER(AB60)),"",IF(OR(AC24="M",AC42="M"),"M",IF(AND(AC24=AC42,OR(AC24="X",AC24="W",AC24="Z")),UPPER(AC24),"")))</f>
        <v/>
      </c>
      <c r="AD60" s="29"/>
      <c r="AE60" s="31" t="str">
        <f>IF(OR(AND(AE24="",AF24=""),AND(AE42="",AF42=""),AND(AF24="X",AF42="X"),OR(AF24="M",AF42="M")),"",SUM(AE24,AE42))</f>
        <v/>
      </c>
      <c r="AF60" s="28" t="str">
        <f>IF(AND(AND(AF24="X",AF42="X"),SUM(AE24,AE42)=0,ISNUMBER(AE60)),"",IF(OR(AF24="M",AF42="M"),"M",IF(AND(AF24=AF42,OR(AF24="X",AF24="W",AF24="Z")),UPPER(AF24),"")))</f>
        <v/>
      </c>
      <c r="AG60" s="29"/>
      <c r="AH60" s="31" t="str">
        <f>IF(OR(AND(AH24="",AI24=""),AND(AH42="",AI42=""),AND(AI24="X",AI42="X"),OR(AI24="M",AI42="M")),"",SUM(AH24,AH42))</f>
        <v/>
      </c>
      <c r="AI60" s="28" t="str">
        <f>IF(AND(AND(AI24="X",AI42="X"),SUM(AH24,AH42)=0,ISNUMBER(AH60)),"",IF(OR(AI24="M",AI42="M"),"M",IF(AND(AI24=AI42,OR(AI24="X",AI24="W",AI24="Z")),UPPER(AI24),"")))</f>
        <v/>
      </c>
      <c r="AJ60" s="29"/>
      <c r="AK60" s="31" t="str">
        <f>IF(OR(AND(AK24="",AL24=""),AND(AK42="",AL42=""),AND(AL24="X",AL42="X"),OR(AL24="M",AL42="M")),"",SUM(AK24,AK42))</f>
        <v/>
      </c>
      <c r="AL60" s="28" t="str">
        <f>IF(AND(AND(AL24="X",AL42="X"),SUM(AK24,AK42)=0,ISNUMBER(AK60)),"",IF(OR(AL24="M",AL42="M"),"M",IF(AND(AL24=AL42,OR(AL24="X",AL24="W",AL24="Z")),UPPER(AL24),"")))</f>
        <v/>
      </c>
      <c r="AM60" s="29"/>
      <c r="AN60" s="31" t="str">
        <f>IF(OR(AND(AN24="",AO24=""),AND(AN42="",AO42=""),AND(AO24="X",AO42="X"),OR(AO24="M",AO42="M")),"",SUM(AN24,AN42))</f>
        <v/>
      </c>
      <c r="AO60" s="28" t="str">
        <f>IF(AND(AND(AO24="X",AO42="X"),SUM(AN24,AN42)=0,ISNUMBER(AN60)),"",IF(OR(AO24="M",AO42="M"),"M",IF(AND(AO24=AO42,OR(AO24="X",AO24="W",AO24="Z")),UPPER(AO24),"")))</f>
        <v/>
      </c>
      <c r="AP60" s="29"/>
      <c r="AQ60" s="236"/>
      <c r="BI60" s="4"/>
      <c r="BJ60" s="4"/>
      <c r="BK60" s="4"/>
      <c r="BL60" s="4"/>
      <c r="BM60" s="4"/>
      <c r="BN60" s="4"/>
      <c r="BO60" s="4"/>
      <c r="BP60" s="4"/>
      <c r="BQ60" s="4"/>
      <c r="BR60" s="4"/>
      <c r="BS60" s="4"/>
      <c r="BT60" s="4"/>
      <c r="BU60" s="4"/>
      <c r="BV60" s="4"/>
      <c r="BW60" s="4"/>
    </row>
    <row r="61" spans="1:75" ht="15" customHeight="1" x14ac:dyDescent="0.2">
      <c r="A61" s="237"/>
      <c r="B61" s="237"/>
      <c r="C61" s="229"/>
      <c r="D61" s="243" t="s">
        <v>2529</v>
      </c>
      <c r="E61" s="234"/>
      <c r="F61" s="191"/>
      <c r="G61" s="191"/>
      <c r="H61" s="191"/>
      <c r="I61" s="48"/>
      <c r="J61" s="67"/>
      <c r="K61" s="67"/>
      <c r="L61" s="67"/>
      <c r="M61" s="67"/>
      <c r="N61" s="67"/>
      <c r="O61" s="67"/>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36"/>
      <c r="BI61" s="4"/>
      <c r="BJ61" s="4"/>
      <c r="BK61" s="4"/>
      <c r="BL61" s="4"/>
      <c r="BM61" s="4"/>
      <c r="BN61" s="4"/>
      <c r="BO61" s="4"/>
      <c r="BP61" s="4"/>
      <c r="BQ61" s="4"/>
      <c r="BR61" s="4"/>
      <c r="BS61" s="4"/>
      <c r="BT61" s="4"/>
      <c r="BU61" s="4"/>
      <c r="BV61" s="4"/>
      <c r="BW61" s="4"/>
    </row>
    <row r="62" spans="1:75" ht="21" customHeight="1" x14ac:dyDescent="0.2">
      <c r="A62" s="238"/>
      <c r="B62" s="238"/>
      <c r="C62" s="229"/>
      <c r="D62" s="189" t="s">
        <v>2529</v>
      </c>
      <c r="E62" s="190" t="s">
        <v>81</v>
      </c>
      <c r="F62" s="191" t="s">
        <v>101</v>
      </c>
      <c r="G62" s="191" t="s">
        <v>101</v>
      </c>
      <c r="H62" s="191" t="s">
        <v>2</v>
      </c>
      <c r="I62" s="50" t="s">
        <v>511</v>
      </c>
      <c r="J62" s="31" t="str">
        <f>IF(OR(AND(J26="",K26=""),AND(J44="",K44=""),AND(K26="X",K44="X"),OR(K26="M",K44="M")),"",SUM(J26,J44))</f>
        <v/>
      </c>
      <c r="K62" s="28" t="str">
        <f>IF(AND(AND(K26="X",K44="X"),SUM(J26,J44)=0,ISNUMBER(J62)),"",IF(OR(K26="M",K44="M"),"M",IF(AND(K26=K44,OR(K26="X",K26="W",K26="Z")),UPPER(K26),"")))</f>
        <v/>
      </c>
      <c r="L62" s="29"/>
      <c r="M62" s="31" t="str">
        <f>IF(OR(AND(M26="",N26=""),AND(M44="",N44=""),AND(N26="X",N44="X"),OR(N26="M",N44="M")),"",SUM(M26,M44))</f>
        <v/>
      </c>
      <c r="N62" s="28" t="str">
        <f>IF(AND(AND(N26="X",N44="X"),SUM(M26,M44)=0,ISNUMBER(M62)),"",IF(OR(N26="M",N44="M"),"M",IF(AND(N26=N44,OR(N26="X",N26="W",N26="Z")),UPPER(N26),"")))</f>
        <v/>
      </c>
      <c r="O62" s="29"/>
      <c r="P62" s="31" t="str">
        <f>IF(OR(AND(P26="",Q26=""),AND(P44="",Q44=""),AND(Q26="X",Q44="X"),OR(Q26="M",Q44="M")),"",SUM(P26,P44))</f>
        <v/>
      </c>
      <c r="Q62" s="28" t="str">
        <f>IF(AND(AND(Q26="X",Q44="X"),SUM(P26,P44)=0,ISNUMBER(P62)),"",IF(OR(Q26="M",Q44="M"),"M",IF(AND(Q26=Q44,OR(Q26="X",Q26="W",Q26="Z")),UPPER(Q26),"")))</f>
        <v/>
      </c>
      <c r="R62" s="29"/>
      <c r="S62" s="31" t="str">
        <f>IF(OR(AND(S26="",T26=""),AND(S44="",T44=""),AND(T26="X",T44="X"),OR(T26="M",T44="M")),"",SUM(S26,S44))</f>
        <v/>
      </c>
      <c r="T62" s="28" t="str">
        <f>IF(AND(AND(T26="X",T44="X"),SUM(S26,S44)=0,ISNUMBER(S62)),"",IF(OR(T26="M",T44="M"),"M",IF(AND(T26=T44,OR(T26="X",T26="W",T26="Z")),UPPER(T26),"")))</f>
        <v/>
      </c>
      <c r="U62" s="29"/>
      <c r="V62" s="31" t="str">
        <f>IF(OR(AND(V26="",W26=""),AND(V44="",W44=""),AND(W26="X",W44="X"),OR(W26="M",W44="M")),"",SUM(V26,V44))</f>
        <v/>
      </c>
      <c r="W62" s="28" t="str">
        <f>IF(AND(AND(W26="X",W44="X"),SUM(V26,V44)=0,ISNUMBER(V62)),"",IF(OR(W26="M",W44="M"),"M",IF(AND(W26=W44,OR(W26="X",W26="W",W26="Z")),UPPER(W26),"")))</f>
        <v/>
      </c>
      <c r="X62" s="29"/>
      <c r="Y62" s="31" t="str">
        <f>IF(OR(AND(Y26="",Z26=""),AND(Y44="",Z44=""),AND(Z26="X",Z44="X"),OR(Z26="M",Z44="M")),"",SUM(Y26,Y44))</f>
        <v/>
      </c>
      <c r="Z62" s="28" t="str">
        <f>IF(AND(AND(Z26="X",Z44="X"),SUM(Y26,Y44)=0,ISNUMBER(Y62)),"",IF(OR(Z26="M",Z44="M"),"M",IF(AND(Z26=Z44,OR(Z26="X",Z26="W",Z26="Z")),UPPER(Z26),"")))</f>
        <v/>
      </c>
      <c r="AA62" s="29"/>
      <c r="AB62" s="31" t="str">
        <f>IF(OR(AND(AB26="",AC26=""),AND(AB44="",AC44=""),AND(AC26="X",AC44="X"),OR(AC26="M",AC44="M")),"",SUM(AB26,AB44))</f>
        <v/>
      </c>
      <c r="AC62" s="28" t="str">
        <f>IF(AND(AND(AC26="X",AC44="X"),SUM(AB26,AB44)=0,ISNUMBER(AB62)),"",IF(OR(AC26="M",AC44="M"),"M",IF(AND(AC26=AC44,OR(AC26="X",AC26="W",AC26="Z")),UPPER(AC26),"")))</f>
        <v/>
      </c>
      <c r="AD62" s="29"/>
      <c r="AE62" s="31" t="str">
        <f>IF(OR(AND(AE26="",AF26=""),AND(AE44="",AF44=""),AND(AF26="X",AF44="X"),OR(AF26="M",AF44="M")),"",SUM(AE26,AE44))</f>
        <v/>
      </c>
      <c r="AF62" s="28" t="str">
        <f>IF(AND(AND(AF26="X",AF44="X"),SUM(AE26,AE44)=0,ISNUMBER(AE62)),"",IF(OR(AF26="M",AF44="M"),"M",IF(AND(AF26=AF44,OR(AF26="X",AF26="W",AF26="Z")),UPPER(AF26),"")))</f>
        <v/>
      </c>
      <c r="AG62" s="29"/>
      <c r="AH62" s="31" t="str">
        <f>IF(OR(AND(AH26="",AI26=""),AND(AH44="",AI44=""),AND(AI26="X",AI44="X"),OR(AI26="M",AI44="M")),"",SUM(AH26,AH44))</f>
        <v/>
      </c>
      <c r="AI62" s="28" t="str">
        <f>IF(AND(AND(AI26="X",AI44="X"),SUM(AH26,AH44)=0,ISNUMBER(AH62)),"",IF(OR(AI26="M",AI44="M"),"M",IF(AND(AI26=AI44,OR(AI26="X",AI26="W",AI26="Z")),UPPER(AI26),"")))</f>
        <v/>
      </c>
      <c r="AJ62" s="29"/>
      <c r="AK62" s="31" t="str">
        <f>IF(OR(AND(AK26="",AL26=""),AND(AK44="",AL44=""),AND(AL26="X",AL44="X"),OR(AL26="M",AL44="M")),"",SUM(AK26,AK44))</f>
        <v/>
      </c>
      <c r="AL62" s="28" t="str">
        <f>IF(AND(AND(AL26="X",AL44="X"),SUM(AK26,AK44)=0,ISNUMBER(AK62)),"",IF(OR(AL26="M",AL44="M"),"M",IF(AND(AL26=AL44,OR(AL26="X",AL26="W",AL26="Z")),UPPER(AL26),"")))</f>
        <v/>
      </c>
      <c r="AM62" s="29"/>
      <c r="AN62" s="31" t="str">
        <f>IF(OR(AND(AN26="",AO26=""),AND(AN44="",AO44=""),AND(AO26="X",AO44="X"),OR(AO26="M",AO44="M")),"",SUM(AN26,AN44))</f>
        <v/>
      </c>
      <c r="AO62" s="28" t="str">
        <f>IF(AND(AND(AO26="X",AO44="X"),SUM(AN26,AN44)=0,ISNUMBER(AN62)),"",IF(OR(AO26="M",AO44="M"),"M",IF(AND(AO26=AO44,OR(AO26="X",AO26="W",AO26="Z")),UPPER(AO26),"")))</f>
        <v/>
      </c>
      <c r="AP62" s="29"/>
      <c r="AQ62" s="236"/>
      <c r="BI62" s="4"/>
      <c r="BJ62" s="4"/>
      <c r="BK62" s="4"/>
      <c r="BL62" s="4"/>
      <c r="BM62" s="4"/>
      <c r="BN62" s="4"/>
      <c r="BO62" s="4"/>
      <c r="BP62" s="4"/>
      <c r="BQ62" s="4"/>
      <c r="BR62" s="4"/>
      <c r="BS62" s="4"/>
      <c r="BT62" s="4"/>
      <c r="BU62" s="4"/>
      <c r="BV62" s="4"/>
      <c r="BW62" s="4"/>
    </row>
    <row r="63" spans="1:75" ht="15" customHeight="1" x14ac:dyDescent="0.2">
      <c r="A63" s="237"/>
      <c r="B63" s="237"/>
      <c r="C63" s="229"/>
      <c r="D63" s="243" t="s">
        <v>2535</v>
      </c>
      <c r="E63" s="234"/>
      <c r="F63" s="191"/>
      <c r="G63" s="191"/>
      <c r="H63" s="191"/>
      <c r="I63" s="48"/>
      <c r="J63" s="67"/>
      <c r="K63" s="67"/>
      <c r="L63" s="67"/>
      <c r="M63" s="67"/>
      <c r="N63" s="67"/>
      <c r="O63" s="67"/>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36"/>
      <c r="BI63" s="4"/>
      <c r="BJ63" s="4"/>
      <c r="BK63" s="4"/>
      <c r="BL63" s="4"/>
      <c r="BM63" s="4"/>
      <c r="BN63" s="4"/>
      <c r="BO63" s="4"/>
      <c r="BP63" s="4"/>
      <c r="BQ63" s="4"/>
      <c r="BR63" s="4"/>
      <c r="BS63" s="4"/>
      <c r="BT63" s="4"/>
      <c r="BU63" s="4"/>
      <c r="BV63" s="4"/>
      <c r="BW63" s="4"/>
    </row>
    <row r="64" spans="1:75" ht="21" customHeight="1" x14ac:dyDescent="0.2">
      <c r="A64" s="244"/>
      <c r="B64" s="244"/>
      <c r="C64" s="229"/>
      <c r="D64" s="239" t="s">
        <v>2535</v>
      </c>
      <c r="E64" s="194" t="s">
        <v>82</v>
      </c>
      <c r="F64" s="191" t="s">
        <v>101</v>
      </c>
      <c r="G64" s="191" t="s">
        <v>101</v>
      </c>
      <c r="H64" s="191" t="s">
        <v>0</v>
      </c>
      <c r="I64" s="50" t="s">
        <v>512</v>
      </c>
      <c r="J64" s="31" t="str">
        <f>IF(OR(AND(J28="",K28=""),AND(J46="",K46=""),AND(K28="X",K46="X"),OR(K28="M",K46="M")),"",SUM(J28,J46))</f>
        <v/>
      </c>
      <c r="K64" s="28" t="str">
        <f>IF(AND(AND(K28="X",K46="X"),SUM(J28,J46)=0,ISNUMBER(J64)),"",IF(OR(K28="M",K46="M"),"M",IF(AND(K28=K46,OR(K28="X",K28="W",K28="Z")),UPPER(K28),"")))</f>
        <v/>
      </c>
      <c r="L64" s="29"/>
      <c r="M64" s="31" t="str">
        <f>IF(OR(AND(M28="",N28=""),AND(M46="",N46=""),AND(N28="X",N46="X"),OR(N28="M",N46="M")),"",SUM(M28,M46))</f>
        <v/>
      </c>
      <c r="N64" s="28" t="str">
        <f>IF(AND(AND(N28="X",N46="X"),SUM(M28,M46)=0,ISNUMBER(M64)),"",IF(OR(N28="M",N46="M"),"M",IF(AND(N28=N46,OR(N28="X",N28="W",N28="Z")),UPPER(N28),"")))</f>
        <v/>
      </c>
      <c r="O64" s="29"/>
      <c r="P64" s="31" t="str">
        <f>IF(OR(AND(P28="",Q28=""),AND(P46="",Q46=""),AND(Q28="X",Q46="X"),OR(Q28="M",Q46="M")),"",SUM(P28,P46))</f>
        <v/>
      </c>
      <c r="Q64" s="28" t="str">
        <f>IF(AND(AND(Q28="X",Q46="X"),SUM(P28,P46)=0,ISNUMBER(P64)),"",IF(OR(Q28="M",Q46="M"),"M",IF(AND(Q28=Q46,OR(Q28="X",Q28="W",Q28="Z")),UPPER(Q28),"")))</f>
        <v/>
      </c>
      <c r="R64" s="29"/>
      <c r="S64" s="31" t="str">
        <f>IF(OR(AND(S28="",T28=""),AND(S46="",T46=""),AND(T28="X",T46="X"),OR(T28="M",T46="M")),"",SUM(S28,S46))</f>
        <v/>
      </c>
      <c r="T64" s="28" t="str">
        <f>IF(AND(AND(T28="X",T46="X"),SUM(S28,S46)=0,ISNUMBER(S64)),"",IF(OR(T28="M",T46="M"),"M",IF(AND(T28=T46,OR(T28="X",T28="W",T28="Z")),UPPER(T28),"")))</f>
        <v/>
      </c>
      <c r="U64" s="29"/>
      <c r="V64" s="31" t="str">
        <f>IF(OR(AND(V28="",W28=""),AND(V46="",W46=""),AND(W28="X",W46="X"),OR(W28="M",W46="M")),"",SUM(V28,V46))</f>
        <v/>
      </c>
      <c r="W64" s="28" t="str">
        <f>IF(AND(AND(W28="X",W46="X"),SUM(V28,V46)=0,ISNUMBER(V64)),"",IF(OR(W28="M",W46="M"),"M",IF(AND(W28=W46,OR(W28="X",W28="W",W28="Z")),UPPER(W28),"")))</f>
        <v/>
      </c>
      <c r="X64" s="29"/>
      <c r="Y64" s="31" t="str">
        <f>IF(OR(AND(Y28="",Z28=""),AND(Y46="",Z46=""),AND(Z28="X",Z46="X"),OR(Z28="M",Z46="M")),"",SUM(Y28,Y46))</f>
        <v/>
      </c>
      <c r="Z64" s="28" t="str">
        <f>IF(AND(AND(Z28="X",Z46="X"),SUM(Y28,Y46)=0,ISNUMBER(Y64)),"",IF(OR(Z28="M",Z46="M"),"M",IF(AND(Z28=Z46,OR(Z28="X",Z28="W",Z28="Z")),UPPER(Z28),"")))</f>
        <v/>
      </c>
      <c r="AA64" s="29"/>
      <c r="AB64" s="31" t="str">
        <f>IF(OR(AND(AB28="",AC28=""),AND(AB46="",AC46=""),AND(AC28="X",AC46="X"),OR(AC28="M",AC46="M")),"",SUM(AB28,AB46))</f>
        <v/>
      </c>
      <c r="AC64" s="28" t="str">
        <f>IF(AND(AND(AC28="X",AC46="X"),SUM(AB28,AB46)=0,ISNUMBER(AB64)),"",IF(OR(AC28="M",AC46="M"),"M",IF(AND(AC28=AC46,OR(AC28="X",AC28="W",AC28="Z")),UPPER(AC28),"")))</f>
        <v/>
      </c>
      <c r="AD64" s="29"/>
      <c r="AE64" s="31" t="str">
        <f>IF(OR(AND(AE28="",AF28=""),AND(AE46="",AF46=""),AND(AF28="X",AF46="X"),OR(AF28="M",AF46="M")),"",SUM(AE28,AE46))</f>
        <v/>
      </c>
      <c r="AF64" s="28" t="str">
        <f>IF(AND(AND(AF28="X",AF46="X"),SUM(AE28,AE46)=0,ISNUMBER(AE64)),"",IF(OR(AF28="M",AF46="M"),"M",IF(AND(AF28=AF46,OR(AF28="X",AF28="W",AF28="Z")),UPPER(AF28),"")))</f>
        <v/>
      </c>
      <c r="AG64" s="29"/>
      <c r="AH64" s="31" t="str">
        <f>IF(OR(AND(AH28="",AI28=""),AND(AH46="",AI46=""),AND(AI28="X",AI46="X"),OR(AI28="M",AI46="M")),"",SUM(AH28,AH46))</f>
        <v/>
      </c>
      <c r="AI64" s="28" t="str">
        <f>IF(AND(AND(AI28="X",AI46="X"),SUM(AH28,AH46)=0,ISNUMBER(AH64)),"",IF(OR(AI28="M",AI46="M"),"M",IF(AND(AI28=AI46,OR(AI28="X",AI28="W",AI28="Z")),UPPER(AI28),"")))</f>
        <v/>
      </c>
      <c r="AJ64" s="29"/>
      <c r="AK64" s="31" t="str">
        <f>IF(OR(AND(AK28="",AL28=""),AND(AK46="",AL46=""),AND(AL28="X",AL46="X"),OR(AL28="M",AL46="M")),"",SUM(AK28,AK46))</f>
        <v/>
      </c>
      <c r="AL64" s="28" t="str">
        <f>IF(AND(AND(AL28="X",AL46="X"),SUM(AK28,AK46)=0,ISNUMBER(AK64)),"",IF(OR(AL28="M",AL46="M"),"M",IF(AND(AL28=AL46,OR(AL28="X",AL28="W",AL28="Z")),UPPER(AL28),"")))</f>
        <v/>
      </c>
      <c r="AM64" s="29"/>
      <c r="AN64" s="31" t="str">
        <f>IF(OR(AND(AN28="",AO28=""),AND(AN46="",AO46=""),AND(AO28="X",AO46="X"),OR(AO28="M",AO46="M")),"",SUM(AN28,AN46))</f>
        <v/>
      </c>
      <c r="AO64" s="28" t="str">
        <f>IF(AND(AND(AO28="X",AO46="X"),SUM(AN28,AN46)=0,ISNUMBER(AN64)),"",IF(OR(AO28="M",AO46="M"),"M",IF(AND(AO28=AO46,OR(AO28="X",AO28="W",AO28="Z")),UPPER(AO28),"")))</f>
        <v/>
      </c>
      <c r="AP64" s="29"/>
      <c r="AQ64" s="236"/>
      <c r="BI64" s="4"/>
      <c r="BJ64" s="4"/>
      <c r="BK64" s="4"/>
      <c r="BL64" s="4"/>
      <c r="BM64" s="4"/>
      <c r="BN64" s="4"/>
      <c r="BO64" s="4"/>
      <c r="BP64" s="4"/>
      <c r="BQ64" s="4"/>
      <c r="BR64" s="4"/>
      <c r="BS64" s="4"/>
      <c r="BT64" s="4"/>
      <c r="BU64" s="4"/>
      <c r="BV64" s="4"/>
      <c r="BW64" s="4"/>
    </row>
    <row r="65" spans="1:43" x14ac:dyDescent="0.2">
      <c r="A65" s="244"/>
      <c r="B65" s="244"/>
      <c r="C65" s="229"/>
      <c r="D65" s="236"/>
      <c r="E65" s="245"/>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row>
    <row r="66" spans="1:43" x14ac:dyDescent="0.2">
      <c r="C66" s="229"/>
      <c r="D66" s="236"/>
      <c r="E66" s="245"/>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row>
    <row r="67" spans="1:43" hidden="1" x14ac:dyDescent="0.2"/>
    <row r="68" spans="1:43" hidden="1" x14ac:dyDescent="0.2"/>
    <row r="69" spans="1:43" hidden="1" x14ac:dyDescent="0.2"/>
    <row r="70" spans="1:43" hidden="1" x14ac:dyDescent="0.2">
      <c r="J70" s="228">
        <f>SUMPRODUCT(--(J15:J64=0),--(J15:J64&lt;&gt;""),--(K15:K64="Z"))+SUMPRODUCT(--(J15:J64=0),--(J15:J64&lt;&gt;""),--(K15:K64=""))+SUMPRODUCT(--(J15:J64&gt;0),--(K15:K64="W"))+SUMPRODUCT(--(J15:J64&gt;0), --(J15:J64&lt;&gt;""),--(K15:K64=""))+SUMPRODUCT(--(J15:J64=""),--(K15:K64="Z"))</f>
        <v>0</v>
      </c>
      <c r="K70" s="228"/>
      <c r="L70" s="228"/>
      <c r="M70" s="228">
        <f>SUMPRODUCT(--(M15:M64=0),--(M15:M64&lt;&gt;""),--(N15:N64="Z"))+SUMPRODUCT(--(M15:M64=0),--(M15:M64&lt;&gt;""),--(N15:N64=""))+SUMPRODUCT(--(M15:M64&gt;0),--(N15:N64="W"))+SUMPRODUCT(--(M15:M64&gt;0), --(M15:M64&lt;&gt;""),--(N15:N64=""))+SUMPRODUCT(--(M15:M64=""),--(N15:N64="Z"))</f>
        <v>0</v>
      </c>
      <c r="N70" s="228"/>
      <c r="O70" s="228"/>
      <c r="P70" s="228">
        <f>SUMPRODUCT(--(P15:P64=0),--(P15:P64&lt;&gt;""),--(Q15:Q64="Z"))+SUMPRODUCT(--(P15:P64=0),--(P15:P64&lt;&gt;""),--(Q15:Q64=""))+SUMPRODUCT(--(P15:P64&gt;0),--(Q15:Q64="W"))+SUMPRODUCT(--(P15:P64&gt;0), --(P15:P64&lt;&gt;""),--(Q15:Q64=""))+SUMPRODUCT(--(P15:P64=""),--(Q15:Q64="Z"))</f>
        <v>0</v>
      </c>
      <c r="Q70" s="228"/>
      <c r="R70" s="228"/>
      <c r="S70" s="228">
        <f>SUMPRODUCT(--(S15:S64=0),--(S15:S64&lt;&gt;""),--(T15:T64="Z"))+SUMPRODUCT(--(S15:S64=0),--(S15:S64&lt;&gt;""),--(T15:T64=""))+SUMPRODUCT(--(S15:S64&gt;0),--(T15:T64="W"))+SUMPRODUCT(--(S15:S64&gt;0), --(S15:S64&lt;&gt;""),--(T15:T64=""))+SUMPRODUCT(--(S15:S64=""),--(T15:T64="Z"))</f>
        <v>0</v>
      </c>
      <c r="T70" s="228"/>
      <c r="U70" s="228"/>
      <c r="V70" s="228">
        <f>SUMPRODUCT(--(V15:V64=0),--(V15:V64&lt;&gt;""),--(W15:W64="Z"))+SUMPRODUCT(--(V15:V64=0),--(V15:V64&lt;&gt;""),--(W15:W64=""))+SUMPRODUCT(--(V15:V64&gt;0),--(W15:W64="W"))+SUMPRODUCT(--(V15:V64&gt;0), --(V15:V64&lt;&gt;""),--(W15:W64=""))+SUMPRODUCT(--(V15:V64=""),--(W15:W64="Z"))</f>
        <v>0</v>
      </c>
      <c r="W70" s="228"/>
      <c r="X70" s="228"/>
      <c r="Y70" s="228">
        <f>SUMPRODUCT(--(Y15:Y64=0),--(Y15:Y64&lt;&gt;""),--(Z15:Z64="Z"))+SUMPRODUCT(--(Y15:Y64=0),--(Y15:Y64&lt;&gt;""),--(Z15:Z64=""))+SUMPRODUCT(--(Y15:Y64&gt;0),--(Z15:Z64="W"))+SUMPRODUCT(--(Y15:Y64&gt;0), --(Y15:Y64&lt;&gt;""),--(Z15:Z64=""))+SUMPRODUCT(--(Y15:Y64=""),--(Z15:Z64="Z"))</f>
        <v>0</v>
      </c>
      <c r="Z70" s="228"/>
      <c r="AA70" s="228"/>
      <c r="AB70" s="228">
        <f>SUMPRODUCT(--(AB15:AB64=0),--(AB15:AB64&lt;&gt;""),--(AC15:AC64="Z"))+SUMPRODUCT(--(AB15:AB64=0),--(AB15:AB64&lt;&gt;""),--(AC15:AC64=""))+SUMPRODUCT(--(AB15:AB64&gt;0),--(AC15:AC64="W"))+SUMPRODUCT(--(AB15:AB64&gt;0), --(AB15:AB64&lt;&gt;""),--(AC15:AC64=""))+SUMPRODUCT(--(AB15:AB64=""),--(AC15:AC64="Z"))</f>
        <v>0</v>
      </c>
      <c r="AC70" s="228"/>
      <c r="AD70" s="228"/>
      <c r="AE70" s="228">
        <f>SUMPRODUCT(--(AE15:AE64=0),--(AE15:AE64&lt;&gt;""),--(AF15:AF64="Z"))+SUMPRODUCT(--(AE15:AE64=0),--(AE15:AE64&lt;&gt;""),--(AF15:AF64=""))+SUMPRODUCT(--(AE15:AE64&gt;0),--(AF15:AF64="W"))+SUMPRODUCT(--(AE15:AE64&gt;0), --(AE15:AE64&lt;&gt;""),--(AF15:AF64=""))+SUMPRODUCT(--(AE15:AE64=""),--(AF15:AF64="Z"))</f>
        <v>0</v>
      </c>
      <c r="AF70" s="228"/>
      <c r="AG70" s="228"/>
      <c r="AH70" s="228">
        <f>SUMPRODUCT(--(AH15:AH64=0),--(AH15:AH64&lt;&gt;""),--(AI15:AI64="Z"))+SUMPRODUCT(--(AH15:AH64=0),--(AH15:AH64&lt;&gt;""),--(AI15:AI64=""))+SUMPRODUCT(--(AH15:AH64&gt;0),--(AI15:AI64="W"))+SUMPRODUCT(--(AH15:AH64&gt;0), --(AH15:AH64&lt;&gt;""),--(AI15:AI64=""))+SUMPRODUCT(--(AH15:AH64=""),--(AI15:AI64="Z"))</f>
        <v>0</v>
      </c>
      <c r="AI70" s="228"/>
      <c r="AJ70" s="228"/>
      <c r="AK70" s="228">
        <f>SUMPRODUCT(--(AK15:AK64=0),--(AK15:AK64&lt;&gt;""),--(AL15:AL64="Z"))+SUMPRODUCT(--(AK15:AK64=0),--(AK15:AK64&lt;&gt;""),--(AL15:AL64=""))+SUMPRODUCT(--(AK15:AK64&gt;0),--(AL15:AL64="W"))+SUMPRODUCT(--(AK15:AK64&gt;0), --(AK15:AK64&lt;&gt;""),--(AL15:AL64=""))+SUMPRODUCT(--(AK15:AK64=""),--(AL15:AL64="Z"))</f>
        <v>0</v>
      </c>
      <c r="AL70" s="228"/>
      <c r="AM70" s="228"/>
      <c r="AN70" s="228">
        <f>SUMPRODUCT(--(AN15:AN64=0),--(AN15:AN64&lt;&gt;""),--(AO15:AO64="Z"))+SUMPRODUCT(--(AN15:AN64=0),--(AN15:AN64&lt;&gt;""),--(AO15:AO64=""))+SUMPRODUCT(--(AN15:AN64&gt;0),--(AO15:AO64="W"))+SUMPRODUCT(--(AN15:AN64&gt;0), --(AN15:AN64&lt;&gt;""),--(AO15:AO64=""))+SUMPRODUCT(--(AN15:AN64=""),--(AO15:AO64="Z"))</f>
        <v>0</v>
      </c>
      <c r="AO70" s="228"/>
      <c r="AP70" s="228"/>
    </row>
    <row r="71" spans="1:43" hidden="1" x14ac:dyDescent="0.2"/>
    <row r="72" spans="1:43" hidden="1" x14ac:dyDescent="0.2"/>
    <row r="73" spans="1:43" hidden="1" x14ac:dyDescent="0.2"/>
    <row r="74" spans="1:43" hidden="1" x14ac:dyDescent="0.2"/>
    <row r="75" spans="1:43" hidden="1" x14ac:dyDescent="0.2"/>
    <row r="76" spans="1:43" hidden="1" x14ac:dyDescent="0.2"/>
  </sheetData>
  <sheetProtection algorithmName="SHA-512" hashValue="PRpuYliaCGdBGz9SgGozy11jgYCCPC+mRYrRsFCwWy5Xo/+E/x64JAkyZIOr1x+0s9z0QflpuNY2L6zmNd45zw==" saltValue="yilckXZgSroVjskkVLPviw==" spinCount="100000" sheet="1" objects="1" scenarios="1" formatCells="0" formatColumns="0" formatRows="0" sort="0" autoFilter="0"/>
  <mergeCells count="33">
    <mergeCell ref="D43:E43"/>
    <mergeCell ref="D45:E45"/>
    <mergeCell ref="D48:E49"/>
    <mergeCell ref="D27:E27"/>
    <mergeCell ref="D32:E32"/>
    <mergeCell ref="D30:E31"/>
    <mergeCell ref="D36:E36"/>
    <mergeCell ref="D41:E41"/>
    <mergeCell ref="D7:E7"/>
    <mergeCell ref="D18:E18"/>
    <mergeCell ref="D23:E23"/>
    <mergeCell ref="D25:E25"/>
    <mergeCell ref="D5:E6"/>
    <mergeCell ref="J6:L7"/>
    <mergeCell ref="M6:O7"/>
    <mergeCell ref="P6:R7"/>
    <mergeCell ref="S6:U7"/>
    <mergeCell ref="V6:X7"/>
    <mergeCell ref="J4:L5"/>
    <mergeCell ref="M4:O5"/>
    <mergeCell ref="P4:R5"/>
    <mergeCell ref="S4:U5"/>
    <mergeCell ref="V4:X5"/>
    <mergeCell ref="AE4:AG5"/>
    <mergeCell ref="AH4:AJ7"/>
    <mergeCell ref="AK4:AM7"/>
    <mergeCell ref="AN4:AP5"/>
    <mergeCell ref="Y6:AA7"/>
    <mergeCell ref="AB6:AD7"/>
    <mergeCell ref="AE6:AG7"/>
    <mergeCell ref="AN6:AP7"/>
    <mergeCell ref="Y4:AA5"/>
    <mergeCell ref="AB4:AD5"/>
  </mergeCells>
  <conditionalFormatting sqref="J26 J44 M26 M44 P26 P44 S26 S44 V26 V44 AB26 AB44 AE26 AE44 AH26 AH44 AN26 AN44 J15:J17 M15:M17 P15:P17 S15:S17 V15:V17 Y15 AB15:AB17 AE15:AE17 AH15:AH17 AK15 AN15:AN17 J19:J22 M19:M22 P19:P22 S19:S22 V19:V22 Y22 AB19:AB22 AE19:AE22 AH19:AH22 AK22 AN19:AN22 J24 M24 P24 S24 V24 Y24 AB24 AE24 AH24 AK24 AN24 J28 M28 P28 S28 V28 Y28 AB28 AE28 AH28 AK28 AN28 J33:J35 M33:M35 P33:P35 S33:S35 V33:V35 Y35 AB33:AB35 AE33:AE35 AH33:AH35 AK35 AN33:AN35 J37:J40 M37:M40 P37:P40 S37:S40 V37:V40 Y40 AB37:AB40 AE37:AE40 AH37:AH40 AK40 AN37:AN40 J42 M42 P42 S42 V42 Y42 AB42 AE42 AH42 AK42 AN42 J46 M46 P46 S46 V46 Y46 AB46 AE46 AH46 AK46 AN46 J51:J53 M51:M53 P51:P53 S51:S53 V51:V53 Y51:Y53 AB51:AB53 AE51:AE53 AH51:AH53 AK51:AK53 AN51:AN53 J55:J58 M55:M58 P55:P58 S55:S58 V55:V58 Y55:Y58 AB55:AB58 AE55:AE58 AH55:AH58 AK55:AK58 AN55:AN58 J60 M60 P60 S60 V60 Y60 AB60 AE60 AH60 AK60 AN60 J62 M62 P62 S62 V62 Y62 AB62 AE62 AH62 AK62 AN62 J64 M64 P64 S64 V64 Y64 AB64 AE64 AH64 AK64 AN64 Y17 AK17">
    <cfRule type="expression" dxfId="196" priority="157">
      <formula xml:space="preserve"> OR(AND(J15=0,J15&lt;&gt;"",K15&lt;&gt;"Z",K15&lt;&gt;""),AND(J15&gt;0,J15&lt;&gt;"",K15&lt;&gt;"W",K15&lt;&gt;""),AND(J15="", K15="W"))</formula>
    </cfRule>
  </conditionalFormatting>
  <conditionalFormatting sqref="K26 K44 N26 N44 Q26 Q44 T26 T44 W26 W44 AC26 AC44 AF26 AF44 AI26 AI44 AO26 AO44 K15:K17 N15:N17 Q15:Q17 T15:T17 W15:W17 Z15 AC15:AC17 AF15:AF17 AI15:AI17 AL15 AO15:AO17 K19:K22 N19:N22 Q19:Q22 T19:T22 W19:W22 Z22 AC19:AC22 AF19:AF22 AI19:AI22 AL22 AO19:AO22 K24 N24 Q24 T24 W24 Z24 AC24 AF24 AI24 AL24 AO24 K28 N28 Q28 T28 W28 Z28 AC28 AF28 AI28 AL28 AO28 K33:K35 N33:N35 Q33:Q35 T33:T35 W33:W35 Z35 AC33:AC35 AF33:AF35 AI33:AI35 AL35 AO33:AO35 K37:K40 N37:N40 Q37:Q40 T37:T40 W37:W40 Z40 AC37:AC40 AF37:AF40 AI37:AI40 AL40 AO37:AO40 K42 N42 Q42 T42 W42 Z42 AC42 AF42 AI42 AL42 AO42 K46 N46 Q46 T46 W46 Z46 AC46 AF46 AI46 AL46 AO46 K51:K53 N51:N53 Q51:Q53 T51:T53 W51:W53 Z51:Z53 AC51:AC53 AF51:AF53 AI51:AI53 AL51:AL53 AO51:AO53 K55:K58 N55:N58 Q55:Q58 T55:T58 W55:W58 Z55:Z58 AC55:AC58 AF55:AF58 AI55:AI58 AL55:AL58 AO55:AO58 K60 N60 Q60 T60 W60 Z60 AC60 AF60 AI60 AL60 AO60 K62 N62 Q62 T62 W62 Z62 AC62 AF62 AI62 AL62 AO62 K64 N64 Q64 T64 W64 Z64 AC64 AF64 AI64 AL64 AO64 Z17 AL17">
    <cfRule type="expression" dxfId="195" priority="156">
      <formula xml:space="preserve"> OR(AND(J15=0,J15&lt;&gt;"",K15&lt;&gt;"Z",K15&lt;&gt;""),AND(J15&gt;0,J15&lt;&gt;"",K15&lt;&gt;"W",K15&lt;&gt;""),AND(J15="", K15="W"))</formula>
    </cfRule>
  </conditionalFormatting>
  <conditionalFormatting sqref="L26 L44 O26 O44 R26 R44 U26 U44 X26 X44 AD26 AD44 AG26 AG44 AJ26 AJ44 AP26 AP44 L15:L17 O15:O17 R15:R17 U15:U17 X15:X17 AA15 AD15:AD17 AG15:AG17 AJ15:AJ17 AM15 AP15:AP17 L19:L22 O19:O22 R19:R22 U19:U22 X19:X22 AA22 AD19:AD22 AG19:AG22 AJ19:AJ22 AM22 AP19:AP22 L24 O24 R24 U24 X24 AA24 AD24 AG24 AJ24 AM24 AP24 L28 O28 R28 U28 X28 AA28 AD28 AG28 AJ28 AM28 AP28 L33:L35 O33:O35 R33:R35 U33:U35 X33:X35 AA35 AD33:AD35 AG33:AG35 AJ33:AJ35 AM35 AP33:AP35 L37:L40 O37:O40 R37:R40 U37:U40 X37:X40 AA40 AD37:AD40 AG37:AG40 AJ37:AJ40 AM40 AP37:AP40 L42 O42 R42 U42 X42 AA42 AD42 AG42 AJ42 AM42 AP42 L46 O46 R46 U46 X46 AA46 AD46 AG46 AJ46 AM46 AP46 L51:L53 O51:O53 R51:R53 U51:U53 X51:X53 AA51:AA53 AD51:AD53 AG51:AG53 AJ51:AJ53 AM51:AM53 AP51:AP53 L55:L58 O55:O58 R55:R58 U55:U58 X55:X58 AA55:AA58 AD55:AD58 AG55:AG58 AJ55:AJ58 AM55:AM58 AP55:AP58 L60 O60 R60 U60 X60 AA60 AD60 AG60 AJ60 AM60 AP60 L62 O62 R62 U62 X62 AA62 AD62 AG62 AJ62 AM62 AP62 L64 O64 R64 U64 X64 AA64 AD64 AG64 AJ64 AM64 AP64 AA17 AM17">
    <cfRule type="expression" dxfId="194" priority="155">
      <formula xml:space="preserve"> AND(OR(K15="X",K15="W"),L15="")</formula>
    </cfRule>
  </conditionalFormatting>
  <conditionalFormatting sqref="J17 M17 P17 S17 V17 Y17 AB17 AE17 AH17 AK17 AN17 J35 M35 P35 S35 V35 Y35 AB35 AE35 AH35 AK35 AN35">
    <cfRule type="expression" dxfId="193" priority="158">
      <formula>OR(AND(K15="X",K16="X"),AND(K15="M",K16="M"))</formula>
    </cfRule>
  </conditionalFormatting>
  <conditionalFormatting sqref="J17 M17 P17 S17 V17 Y17 AB17 AE17 AH17 AK17 AN17 J35 M35 P35 S35 V35 Y35 AB35 AE35 AH35 AK35 AN35">
    <cfRule type="expression" dxfId="192" priority="159">
      <formula>IF(OR(AND(J15="",K15=""),AND(J16="",K16=""),AND(K15="X",K16="X"),OR(K15="M",K16="M")),"",SUM(J15,J16)) &lt;&gt; J17</formula>
    </cfRule>
  </conditionalFormatting>
  <conditionalFormatting sqref="K17 N17 Q17 T17 W17 Z17 AC17 AF17 AI17 AL17 AO17 K35 N35 Q35 T35 W35 Z35 AC35 AF35 AI35 AL35 AO35">
    <cfRule type="expression" dxfId="191" priority="160">
      <formula>OR(AND(K15="X",K16="X"),AND(K15="M",K16="M"))</formula>
    </cfRule>
    <cfRule type="expression" dxfId="190" priority="161">
      <formula>IF(AND(OR(AND(K15="M",K16="M"),AND(K15="X",K16="X")),SUM(J15,J16)=0,ISNUMBER(J17)),"",IF(OR(K15="M",K16="M"),"M",IF(AND(K15=K16,OR(K15="X",K15="W",K15="Z")),UPPER(K15),""))) &lt;&gt; K17</formula>
    </cfRule>
  </conditionalFormatting>
  <conditionalFormatting sqref="J22 M22 P22 S22 V22 Y22 AB22 AE22 AH22 AK22 AN22 J40 M40 P40 S40 V40 Y40 AB40 AE40 AH40 AK40 AN40">
    <cfRule type="expression" dxfId="189" priority="162">
      <formula>OR(COUNTIF(K19:K21,"M")=3,COUNTIF(K19:K21,"X")=3)</formula>
    </cfRule>
    <cfRule type="expression" dxfId="188" priority="163">
      <formula>IF(OR(SUMPRODUCT(--(J19:J21=""),--(K19:K21=""))&gt;0,COUNTIF(K19:K21,"M")&gt;0,COUNTIF(K19:K21,"X")=3),"",SUM(J19:J21)) &lt;&gt; J22</formula>
    </cfRule>
  </conditionalFormatting>
  <conditionalFormatting sqref="K22 N22 Q22 T22 W22 Z22 AC22 AF22 AI22 AL22 AO22 K40 N40 Q40 T40 W40 Z40 AC40 AF40 AI40 AL40 AO40">
    <cfRule type="expression" dxfId="187" priority="164">
      <formula>OR(COUNTIF(K19:K21,"M")=3,COUNTIF(K19:K21,"X")=3)</formula>
    </cfRule>
    <cfRule type="expression" dxfId="186" priority="165">
      <formula>IF(AND(OR(COUNTIF(K19:K21,"M")=3,COUNTIF(K19:K21,"X")=3),SUM(J19:J21)=0,ISNUMBER(J22)),"",IF(COUNTIF(K19:K21,"M")&gt;0,"M",IF(AND(COUNTIF(K19:K21,K19)=3,OR(K19="X",K19="W",K19="Z")),UPPER(K19),""))) &lt;&gt; K22</formula>
    </cfRule>
  </conditionalFormatting>
  <conditionalFormatting sqref="J24 M24 P24 S24 V24 Y24 AB24 AE24 AH24 AK24 AN24 J42 M42 P42 S42 V42 Y42 AB42 AE42 AH42 AK42 AN42">
    <cfRule type="expression" dxfId="185" priority="166">
      <formula>OR(AND(K17="X",K22="X"),AND(K17="M",K22="M"))</formula>
    </cfRule>
    <cfRule type="expression" dxfId="184" priority="167">
      <formula>IF(OR(AND(J17="",K17=""),AND(J22="",K22=""),AND(K17="X",K22="X"),OR(K17="M",K22="M")),"",SUM(J17,J22)) &lt;&gt; J24</formula>
    </cfRule>
  </conditionalFormatting>
  <conditionalFormatting sqref="K24 N24 Q24 T24 W24 Z24 AC24 AF24 AI24 AL24 AO24 K42 N42 Q42 T42 W42 Z42 AC42 AF42 AI42 AL42 AO42">
    <cfRule type="expression" dxfId="183" priority="168">
      <formula>OR(AND(K17="X",K22="X"),AND(K17="M",K22="M"))</formula>
    </cfRule>
    <cfRule type="expression" dxfId="182" priority="169">
      <formula>IF(AND(OR(AND(K17="M",K22="M"),AND(K17="X",K22="X")),SUM(J17,J22)=0,ISNUMBER(J24)),"",IF(OR(K17="M",K22="M"),"M",IF(AND(K17=K22,OR(K17="X",K17="W",K17="Z")),UPPER(K17),""))) &lt;&gt; K24</formula>
    </cfRule>
  </conditionalFormatting>
  <conditionalFormatting sqref="J28 M28 P28 S28 V28 Y28 AB28 AE28 AH28 AK28 AN28 J46 M46 P46 S46 V46 Y46 AB46 AE46 AH46 AK46 AN46">
    <cfRule type="expression" dxfId="181" priority="170">
      <formula>OR(AND(K24="X",K26="X"),AND(K24="M",K26="M"))</formula>
    </cfRule>
  </conditionalFormatting>
  <conditionalFormatting sqref="J28 M28 P28 S28 V28 Y28 AB28 AE28 AH28 AK28 AN28 J46 M46 P46 S46 V46 Y46 AB46 AE46 AH46 AK46 AN46">
    <cfRule type="expression" dxfId="180" priority="171">
      <formula>IF(OR(AND(J24="",K24=""),AND(J26="",K26=""),AND(K24="X",K26="X"),OR(K24="M",K26="M")),"",SUM(J24,J26)) &lt;&gt; J28</formula>
    </cfRule>
  </conditionalFormatting>
  <conditionalFormatting sqref="K28 N28 Q28 T28 W28 Z28 AC28 AF28 AI28 AL28 AO28 K46 N46 Q46 T46 W46 Z46 AC46 AF46 AI46 AL46 AO46">
    <cfRule type="expression" dxfId="179" priority="172">
      <formula>OR(AND(K24="X",K26="X"),AND(K24="M",K26="M"))</formula>
    </cfRule>
  </conditionalFormatting>
  <conditionalFormatting sqref="K28 N28 Q28 T28 W28 Z28 AC28 AF28 AI28 AL28 AO28 K46 N46 Q46 T46 W46 Z46 AC46 AF46 AI46 AL46 AO46">
    <cfRule type="expression" dxfId="178" priority="173">
      <formula>IF(AND(OR(AND(K24="M",K26="M"),AND(K24="X",K26="X")),SUM(J24,J26)=0,ISNUMBER(J28)),"",IF(OR(K24="M",K26="M"),"M",IF(AND(K24=K26,OR(K24="X",K24="W",K24="Z")),UPPER(K24),""))) &lt;&gt; K28</formula>
    </cfRule>
  </conditionalFormatting>
  <conditionalFormatting sqref="J51:J53 M51:M53 P51:P53 S51:S53 V51:V53 Y51:Y53 AB51:AB53 AE51:AE53 AH51:AH53 AK51:AK53 AN51:AN53 J55:J58 M55:M58 P55:P58 S55:S58 V55:V58 Y55:Y58 AB55:AB58 AE55:AE58 AH55:AH58 AK55:AK58 AN55:AN58 J60 M60 P60 S60 V60 Y60 AB60 AE60 AH60 AK60 AN60 J62 M62 P62 S62 V62 Y62 AB62 AE62 AH62 AK62 AN62 J64 M64 P64 S64 V64 Y64 AB64 AE64 AH64 AK64 AN64">
    <cfRule type="expression" dxfId="177" priority="174">
      <formula>OR(AND(K15="X",K33="X"),AND(K15="M",K33="M"))</formula>
    </cfRule>
  </conditionalFormatting>
  <conditionalFormatting sqref="J51:J53 M51:M53 P51:P53 S51:S53 V51:V53 Y51:Y53 AB51:AB53 AE51:AE53 AH51:AH53 AK51:AK53 AN51:AN53 J55:J58 M55:M58 P55:P58 S55:S58 V55:V58 Y55:Y58 AB55:AB58 AE55:AE58 AH55:AH58 AK55:AK58 AN55:AN58 J60 M60 P60 S60 V60 Y60 AB60 AE60 AH60 AK60 AN60 J62 M62 P62 S62 V62 Y62 AB62 AE62 AH62 AK62 AN62 J64 M64 P64 S64 V64 Y64 AB64 AE64 AH64 AK64 AN64">
    <cfRule type="expression" dxfId="176" priority="175">
      <formula>IF(OR(AND(J15="",K15=""),AND(J33="",K33=""),AND(K15="X",K33="X"),OR(K15="M",K33="M")),"",SUM(J15,J33)) &lt;&gt; J51</formula>
    </cfRule>
  </conditionalFormatting>
  <conditionalFormatting sqref="K51:K53 N51:N53 Q51:Q53 T51:T53 W51:W53 Z51:Z53 AC51:AC53 AF51:AF53 AI51:AI53 AL51:AL53 AO51:AO53 K55:K58 N55:N58 Q55:Q58 T55:T58 W55:W58 Z55:Z58 AC55:AC58 AF55:AF58 AI55:AI58 AL55:AL58 AO55:AO58 K60 N60 Q60 T60 W60 Z60 AC60 AF60 AI60 AL60 AO60 K62 N62 Q62 T62 W62 Z62 AC62 AF62 AI62 AL62 AO62 K64 N64 Q64 T64 W64 Z64 AC64 AF64 AI64 AL64 AO64">
    <cfRule type="expression" dxfId="175" priority="176">
      <formula>OR(AND(K15="X",K33="X"),AND(K15="M",K33="M"))</formula>
    </cfRule>
  </conditionalFormatting>
  <conditionalFormatting sqref="K51:K53 N51:N53 Q51:Q53 T51:T53 W51:W53 Z51:Z53 AC51:AC53 AF51:AF53 AI51:AI53 AL51:AL53 AO51:AO53 K55:K58 N55:N58 Q55:Q58 T55:T58 W55:W58 Z55:Z58 AC55:AC58 AF55:AF58 AI55:AI58 AL55:AL58 AO55:AO58 K60 N60 Q60 T60 W60 Z60 AC60 AF60 AI60 AL60 AO60 K62 N62 Q62 T62 W62 Z62 AC62 AF62 AI62 AL62 AO62 K64 N64 Q64 T64 W64 Z64 AC64 AF64 AI64 AL64 AO64">
    <cfRule type="expression" dxfId="174" priority="177">
      <formula>IF(AND(OR(AND(K15="M",K33="M"),AND(K15="X",K33="X")),SUM(J15,J33)=0,ISNUMBER(J51)),"",IF(OR(K15="M",K33="M"),"M",IF(AND(K15=K33,OR(K15="X",K15="W",K15="Z")),UPPER(K15),""))) &lt;&gt; K51</formula>
    </cfRule>
  </conditionalFormatting>
  <conditionalFormatting sqref="Y15">
    <cfRule type="expression" dxfId="173" priority="178">
      <formula>OR(AND(T15="X",W15="X"),AND(T15="M",W15="M"))</formula>
    </cfRule>
  </conditionalFormatting>
  <conditionalFormatting sqref="Y15">
    <cfRule type="expression" dxfId="172" priority="179">
      <formula>IF(OR(EXACT(S15,T15),EXACT(V15,W15),AND(T15="X",W15="X"),OR(T15="M",W15="M")),"",SUM(S15,V15)) &lt;&gt; Y15</formula>
    </cfRule>
  </conditionalFormatting>
  <conditionalFormatting sqref="Z15">
    <cfRule type="expression" dxfId="171" priority="180">
      <formula>OR(AND(T15="X",W15="X"),AND(T15="M",W15="M"))</formula>
    </cfRule>
  </conditionalFormatting>
  <conditionalFormatting sqref="Z15">
    <cfRule type="expression" dxfId="170" priority="181">
      <formula>IF(AND(OR(AND(T15="M",W15="M"),AND(T15="X",W15="X")),SUM(S15,V15)=0,ISNUMBER(Y15)),"",IF(OR(T15="M",W15="M"),"M",IF(AND(T15=W15,OR(T15="X",T15="W",T15="Z")),UPPER(T15),""))) &lt;&gt; Z15</formula>
    </cfRule>
  </conditionalFormatting>
  <conditionalFormatting sqref="AK15">
    <cfRule type="expression" dxfId="169" priority="182">
      <formula>OR(AND(K15=N15,K15=Q15,K15=Z15,K15=AC15,K15=AF15,K15=AI15,K15="X"),AND(K15="M",N15="M",Q15="M",Z15="M",AC15="M",AF15="M",AI15="M"))</formula>
    </cfRule>
  </conditionalFormatting>
  <conditionalFormatting sqref="AK15">
    <cfRule type="expression" dxfId="168" priority="183">
      <formula>IF(OR(EXACT(J15,K15),EXACT(M15,N15),EXACT(P15,Q15),EXACT(Y15,Z15),EXACT(AB15,AC15),EXACT(AE15,AF15),EXACT(AH15,AI15),AND(K15=N15,K15=Q15,K15=Z15,K15=AC15,K15=AF15,K15=AI15,K15="X"),OR(K15="M",N15="M",Q15="M",Z15="M",AC15="M",AF15="M",AI15="M")),"",SUM(J15,M15,P15,Y15,AB15,AE15,AH15)) &lt;&gt; AK15</formula>
    </cfRule>
  </conditionalFormatting>
  <conditionalFormatting sqref="AL15">
    <cfRule type="expression" dxfId="167" priority="184">
      <formula>OR(AND(K15=N15,K15=Q15,K15=Z15,K15=AC15,K15=AF15,K15=AI15,K15="X"),AND(K15="M",N15="M",Q15="M",Z15="M",AC15="M",AF15="M",AI15="M"))</formula>
    </cfRule>
  </conditionalFormatting>
  <conditionalFormatting sqref="AL15">
    <cfRule type="expression" dxfId="166" priority="185">
      <formula xml:space="preserve"> IF(AND(OR(AND(K15="M",N15="M",Q15="M",Z15="M",AC15="M",AF15="M",AI15="M"),AND(K15="X",N15="X",Q15="X",Z15="X",AC15="X",AF15="X",AI15="X")),SUM(J15,M15,P15,Y15,AB15,AE15,AH15)=0,ISNUMBER(AK15)),"",IF(OR(K15="M",N15="M",Q15="M",Z15="M",AC15="M",AF15="M",AI15="M"),"M",IF(AND(K15=N15,K15=Q15,K15=Z15,K15=AC15,K15=AF15,K15=AI15,OR(K15="W",K15="Z",K15="X")),UPPER(K15),""))) &lt;&gt; AL15</formula>
    </cfRule>
  </conditionalFormatting>
  <conditionalFormatting sqref="Y16">
    <cfRule type="expression" dxfId="165" priority="150">
      <formula xml:space="preserve"> OR(AND(Y16=0,Y16&lt;&gt;"",Z16&lt;&gt;"Z",Z16&lt;&gt;""),AND(Y16&gt;0,Y16&lt;&gt;"",Z16&lt;&gt;"W",Z16&lt;&gt;""),AND(Y16="", Z16="W"))</formula>
    </cfRule>
  </conditionalFormatting>
  <conditionalFormatting sqref="Z16">
    <cfRule type="expression" dxfId="164" priority="149">
      <formula xml:space="preserve"> OR(AND(Y16=0,Y16&lt;&gt;"",Z16&lt;&gt;"Z",Z16&lt;&gt;""),AND(Y16&gt;0,Y16&lt;&gt;"",Z16&lt;&gt;"W",Z16&lt;&gt;""),AND(Y16="", Z16="W"))</formula>
    </cfRule>
  </conditionalFormatting>
  <conditionalFormatting sqref="AA16">
    <cfRule type="expression" dxfId="163" priority="148">
      <formula xml:space="preserve"> AND(OR(Z16="X",Z16="W"),AA16="")</formula>
    </cfRule>
  </conditionalFormatting>
  <conditionalFormatting sqref="Y16">
    <cfRule type="expression" dxfId="162" priority="151">
      <formula>OR(AND(T16="X",W16="X"),AND(T16="M",W16="M"))</formula>
    </cfRule>
  </conditionalFormatting>
  <conditionalFormatting sqref="Y16">
    <cfRule type="expression" dxfId="161" priority="152">
      <formula>IF(OR(EXACT(S16,T16),EXACT(V16,W16),AND(T16="X",W16="X"),OR(T16="M",W16="M")),"",SUM(S16,V16)) &lt;&gt; Y16</formula>
    </cfRule>
  </conditionalFormatting>
  <conditionalFormatting sqref="Z16">
    <cfRule type="expression" dxfId="160" priority="153">
      <formula>OR(AND(T16="X",W16="X"),AND(T16="M",W16="M"))</formula>
    </cfRule>
  </conditionalFormatting>
  <conditionalFormatting sqref="Z16">
    <cfRule type="expression" dxfId="159" priority="154">
      <formula>IF(AND(OR(AND(T16="M",W16="M"),AND(T16="X",W16="X")),SUM(S16,V16)=0,ISNUMBER(Y16)),"",IF(OR(T16="M",W16="M"),"M",IF(AND(T16=W16,OR(T16="X",T16="W",T16="Z")),UPPER(T16),""))) &lt;&gt; Z16</formula>
    </cfRule>
  </conditionalFormatting>
  <conditionalFormatting sqref="Y19">
    <cfRule type="expression" dxfId="158" priority="143">
      <formula xml:space="preserve"> OR(AND(Y19=0,Y19&lt;&gt;"",Z19&lt;&gt;"Z",Z19&lt;&gt;""),AND(Y19&gt;0,Y19&lt;&gt;"",Z19&lt;&gt;"W",Z19&lt;&gt;""),AND(Y19="", Z19="W"))</formula>
    </cfRule>
  </conditionalFormatting>
  <conditionalFormatting sqref="Z19">
    <cfRule type="expression" dxfId="157" priority="142">
      <formula xml:space="preserve"> OR(AND(Y19=0,Y19&lt;&gt;"",Z19&lt;&gt;"Z",Z19&lt;&gt;""),AND(Y19&gt;0,Y19&lt;&gt;"",Z19&lt;&gt;"W",Z19&lt;&gt;""),AND(Y19="", Z19="W"))</formula>
    </cfRule>
  </conditionalFormatting>
  <conditionalFormatting sqref="AA19">
    <cfRule type="expression" dxfId="156" priority="141">
      <formula xml:space="preserve"> AND(OR(Z19="X",Z19="W"),AA19="")</formula>
    </cfRule>
  </conditionalFormatting>
  <conditionalFormatting sqref="Y19">
    <cfRule type="expression" dxfId="155" priority="144">
      <formula>OR(AND(T19="X",W19="X"),AND(T19="M",W19="M"))</formula>
    </cfRule>
  </conditionalFormatting>
  <conditionalFormatting sqref="Y19">
    <cfRule type="expression" dxfId="154" priority="145">
      <formula>IF(OR(EXACT(S19,T19),EXACT(V19,W19),AND(T19="X",W19="X"),OR(T19="M",W19="M")),"",SUM(S19,V19)) &lt;&gt; Y19</formula>
    </cfRule>
  </conditionalFormatting>
  <conditionalFormatting sqref="Z19">
    <cfRule type="expression" dxfId="153" priority="146">
      <formula>OR(AND(T19="X",W19="X"),AND(T19="M",W19="M"))</formula>
    </cfRule>
  </conditionalFormatting>
  <conditionalFormatting sqref="Z19">
    <cfRule type="expression" dxfId="152" priority="147">
      <formula>IF(AND(OR(AND(T19="M",W19="M"),AND(T19="X",W19="X")),SUM(S19,V19)=0,ISNUMBER(Y19)),"",IF(OR(T19="M",W19="M"),"M",IF(AND(T19=W19,OR(T19="X",T19="W",T19="Z")),UPPER(T19),""))) &lt;&gt; Z19</formula>
    </cfRule>
  </conditionalFormatting>
  <conditionalFormatting sqref="Y20">
    <cfRule type="expression" dxfId="151" priority="136">
      <formula xml:space="preserve"> OR(AND(Y20=0,Y20&lt;&gt;"",Z20&lt;&gt;"Z",Z20&lt;&gt;""),AND(Y20&gt;0,Y20&lt;&gt;"",Z20&lt;&gt;"W",Z20&lt;&gt;""),AND(Y20="", Z20="W"))</formula>
    </cfRule>
  </conditionalFormatting>
  <conditionalFormatting sqref="Z20">
    <cfRule type="expression" dxfId="150" priority="135">
      <formula xml:space="preserve"> OR(AND(Y20=0,Y20&lt;&gt;"",Z20&lt;&gt;"Z",Z20&lt;&gt;""),AND(Y20&gt;0,Y20&lt;&gt;"",Z20&lt;&gt;"W",Z20&lt;&gt;""),AND(Y20="", Z20="W"))</formula>
    </cfRule>
  </conditionalFormatting>
  <conditionalFormatting sqref="AA20">
    <cfRule type="expression" dxfId="149" priority="134">
      <formula xml:space="preserve"> AND(OR(Z20="X",Z20="W"),AA20="")</formula>
    </cfRule>
  </conditionalFormatting>
  <conditionalFormatting sqref="Y20">
    <cfRule type="expression" dxfId="148" priority="137">
      <formula>OR(AND(T20="X",W20="X"),AND(T20="M",W20="M"))</formula>
    </cfRule>
  </conditionalFormatting>
  <conditionalFormatting sqref="Y20">
    <cfRule type="expression" dxfId="147" priority="138">
      <formula>IF(OR(EXACT(S20,T20),EXACT(V20,W20),AND(T20="X",W20="X"),OR(T20="M",W20="M")),"",SUM(S20,V20)) &lt;&gt; Y20</formula>
    </cfRule>
  </conditionalFormatting>
  <conditionalFormatting sqref="Z20">
    <cfRule type="expression" dxfId="146" priority="139">
      <formula>OR(AND(T20="X",W20="X"),AND(T20="M",W20="M"))</formula>
    </cfRule>
  </conditionalFormatting>
  <conditionalFormatting sqref="Z20">
    <cfRule type="expression" dxfId="145" priority="140">
      <formula>IF(AND(OR(AND(T20="M",W20="M"),AND(T20="X",W20="X")),SUM(S20,V20)=0,ISNUMBER(Y20)),"",IF(OR(T20="M",W20="M"),"M",IF(AND(T20=W20,OR(T20="X",T20="W",T20="Z")),UPPER(T20),""))) &lt;&gt; Z20</formula>
    </cfRule>
  </conditionalFormatting>
  <conditionalFormatting sqref="Y21">
    <cfRule type="expression" dxfId="144" priority="129">
      <formula xml:space="preserve"> OR(AND(Y21=0,Y21&lt;&gt;"",Z21&lt;&gt;"Z",Z21&lt;&gt;""),AND(Y21&gt;0,Y21&lt;&gt;"",Z21&lt;&gt;"W",Z21&lt;&gt;""),AND(Y21="", Z21="W"))</formula>
    </cfRule>
  </conditionalFormatting>
  <conditionalFormatting sqref="Z21">
    <cfRule type="expression" dxfId="143" priority="128">
      <formula xml:space="preserve"> OR(AND(Y21=0,Y21&lt;&gt;"",Z21&lt;&gt;"Z",Z21&lt;&gt;""),AND(Y21&gt;0,Y21&lt;&gt;"",Z21&lt;&gt;"W",Z21&lt;&gt;""),AND(Y21="", Z21="W"))</formula>
    </cfRule>
  </conditionalFormatting>
  <conditionalFormatting sqref="AA21">
    <cfRule type="expression" dxfId="142" priority="127">
      <formula xml:space="preserve"> AND(OR(Z21="X",Z21="W"),AA21="")</formula>
    </cfRule>
  </conditionalFormatting>
  <conditionalFormatting sqref="Y21">
    <cfRule type="expression" dxfId="141" priority="130">
      <formula>OR(AND(T21="X",W21="X"),AND(T21="M",W21="M"))</formula>
    </cfRule>
  </conditionalFormatting>
  <conditionalFormatting sqref="Y21">
    <cfRule type="expression" dxfId="140" priority="131">
      <formula>IF(OR(EXACT(S21,T21),EXACT(V21,W21),AND(T21="X",W21="X"),OR(T21="M",W21="M")),"",SUM(S21,V21)) &lt;&gt; Y21</formula>
    </cfRule>
  </conditionalFormatting>
  <conditionalFormatting sqref="Z21">
    <cfRule type="expression" dxfId="139" priority="132">
      <formula>OR(AND(T21="X",W21="X"),AND(T21="M",W21="M"))</formula>
    </cfRule>
  </conditionalFormatting>
  <conditionalFormatting sqref="Z21">
    <cfRule type="expression" dxfId="138" priority="133">
      <formula>IF(AND(OR(AND(T21="M",W21="M"),AND(T21="X",W21="X")),SUM(S21,V21)=0,ISNUMBER(Y21)),"",IF(OR(T21="M",W21="M"),"M",IF(AND(T21=W21,OR(T21="X",T21="W",T21="Z")),UPPER(T21),""))) &lt;&gt; Z21</formula>
    </cfRule>
  </conditionalFormatting>
  <conditionalFormatting sqref="Y26">
    <cfRule type="expression" dxfId="137" priority="122">
      <formula xml:space="preserve"> OR(AND(Y26=0,Y26&lt;&gt;"",Z26&lt;&gt;"Z",Z26&lt;&gt;""),AND(Y26&gt;0,Y26&lt;&gt;"",Z26&lt;&gt;"W",Z26&lt;&gt;""),AND(Y26="", Z26="W"))</formula>
    </cfRule>
  </conditionalFormatting>
  <conditionalFormatting sqref="Z26">
    <cfRule type="expression" dxfId="136" priority="121">
      <formula xml:space="preserve"> OR(AND(Y26=0,Y26&lt;&gt;"",Z26&lt;&gt;"Z",Z26&lt;&gt;""),AND(Y26&gt;0,Y26&lt;&gt;"",Z26&lt;&gt;"W",Z26&lt;&gt;""),AND(Y26="", Z26="W"))</formula>
    </cfRule>
  </conditionalFormatting>
  <conditionalFormatting sqref="AA26">
    <cfRule type="expression" dxfId="135" priority="120">
      <formula xml:space="preserve"> AND(OR(Z26="X",Z26="W"),AA26="")</formula>
    </cfRule>
  </conditionalFormatting>
  <conditionalFormatting sqref="Y26">
    <cfRule type="expression" dxfId="134" priority="123">
      <formula>OR(AND(T26="X",W26="X"),AND(T26="M",W26="M"))</formula>
    </cfRule>
  </conditionalFormatting>
  <conditionalFormatting sqref="Y26">
    <cfRule type="expression" dxfId="133" priority="124">
      <formula>IF(OR(EXACT(S26,T26),EXACT(V26,W26),AND(T26="X",W26="X"),OR(T26="M",W26="M")),"",SUM(S26,V26)) &lt;&gt; Y26</formula>
    </cfRule>
  </conditionalFormatting>
  <conditionalFormatting sqref="Z26">
    <cfRule type="expression" dxfId="132" priority="125">
      <formula>OR(AND(T26="X",W26="X"),AND(T26="M",W26="M"))</formula>
    </cfRule>
  </conditionalFormatting>
  <conditionalFormatting sqref="Z26">
    <cfRule type="expression" dxfId="131" priority="126">
      <formula>IF(AND(OR(AND(T26="M",W26="M"),AND(T26="X",W26="X")),SUM(S26,V26)=0,ISNUMBER(Y26)),"",IF(OR(T26="M",W26="M"),"M",IF(AND(T26=W26,OR(T26="X",T26="W",T26="Z")),UPPER(T26),""))) &lt;&gt; Z26</formula>
    </cfRule>
  </conditionalFormatting>
  <conditionalFormatting sqref="Y33">
    <cfRule type="expression" dxfId="130" priority="115">
      <formula xml:space="preserve"> OR(AND(Y33=0,Y33&lt;&gt;"",Z33&lt;&gt;"Z",Z33&lt;&gt;""),AND(Y33&gt;0,Y33&lt;&gt;"",Z33&lt;&gt;"W",Z33&lt;&gt;""),AND(Y33="", Z33="W"))</formula>
    </cfRule>
  </conditionalFormatting>
  <conditionalFormatting sqref="Z33">
    <cfRule type="expression" dxfId="129" priority="114">
      <formula xml:space="preserve"> OR(AND(Y33=0,Y33&lt;&gt;"",Z33&lt;&gt;"Z",Z33&lt;&gt;""),AND(Y33&gt;0,Y33&lt;&gt;"",Z33&lt;&gt;"W",Z33&lt;&gt;""),AND(Y33="", Z33="W"))</formula>
    </cfRule>
  </conditionalFormatting>
  <conditionalFormatting sqref="AA33">
    <cfRule type="expression" dxfId="128" priority="113">
      <formula xml:space="preserve"> AND(OR(Z33="X",Z33="W"),AA33="")</formula>
    </cfRule>
  </conditionalFormatting>
  <conditionalFormatting sqref="Y33">
    <cfRule type="expression" dxfId="127" priority="116">
      <formula>OR(AND(T33="X",W33="X"),AND(T33="M",W33="M"))</formula>
    </cfRule>
  </conditionalFormatting>
  <conditionalFormatting sqref="Y33">
    <cfRule type="expression" dxfId="126" priority="117">
      <formula>IF(OR(EXACT(S33,T33),EXACT(V33,W33),AND(T33="X",W33="X"),OR(T33="M",W33="M")),"",SUM(S33,V33)) &lt;&gt; Y33</formula>
    </cfRule>
  </conditionalFormatting>
  <conditionalFormatting sqref="Z33">
    <cfRule type="expression" dxfId="125" priority="118">
      <formula>OR(AND(T33="X",W33="X"),AND(T33="M",W33="M"))</formula>
    </cfRule>
  </conditionalFormatting>
  <conditionalFormatting sqref="Z33">
    <cfRule type="expression" dxfId="124" priority="119">
      <formula>IF(AND(OR(AND(T33="M",W33="M"),AND(T33="X",W33="X")),SUM(S33,V33)=0,ISNUMBER(Y33)),"",IF(OR(T33="M",W33="M"),"M",IF(AND(T33=W33,OR(T33="X",T33="W",T33="Z")),UPPER(T33),""))) &lt;&gt; Z33</formula>
    </cfRule>
  </conditionalFormatting>
  <conditionalFormatting sqref="Y34">
    <cfRule type="expression" dxfId="123" priority="108">
      <formula xml:space="preserve"> OR(AND(Y34=0,Y34&lt;&gt;"",Z34&lt;&gt;"Z",Z34&lt;&gt;""),AND(Y34&gt;0,Y34&lt;&gt;"",Z34&lt;&gt;"W",Z34&lt;&gt;""),AND(Y34="", Z34="W"))</formula>
    </cfRule>
  </conditionalFormatting>
  <conditionalFormatting sqref="Z34">
    <cfRule type="expression" dxfId="122" priority="107">
      <formula xml:space="preserve"> OR(AND(Y34=0,Y34&lt;&gt;"",Z34&lt;&gt;"Z",Z34&lt;&gt;""),AND(Y34&gt;0,Y34&lt;&gt;"",Z34&lt;&gt;"W",Z34&lt;&gt;""),AND(Y34="", Z34="W"))</formula>
    </cfRule>
  </conditionalFormatting>
  <conditionalFormatting sqref="AA34">
    <cfRule type="expression" dxfId="121" priority="106">
      <formula xml:space="preserve"> AND(OR(Z34="X",Z34="W"),AA34="")</formula>
    </cfRule>
  </conditionalFormatting>
  <conditionalFormatting sqref="Y34">
    <cfRule type="expression" dxfId="120" priority="109">
      <formula>OR(AND(T34="X",W34="X"),AND(T34="M",W34="M"))</formula>
    </cfRule>
  </conditionalFormatting>
  <conditionalFormatting sqref="Y34">
    <cfRule type="expression" dxfId="119" priority="110">
      <formula>IF(OR(EXACT(S34,T34),EXACT(V34,W34),AND(T34="X",W34="X"),OR(T34="M",W34="M")),"",SUM(S34,V34)) &lt;&gt; Y34</formula>
    </cfRule>
  </conditionalFormatting>
  <conditionalFormatting sqref="Z34">
    <cfRule type="expression" dxfId="118" priority="111">
      <formula>OR(AND(T34="X",W34="X"),AND(T34="M",W34="M"))</formula>
    </cfRule>
  </conditionalFormatting>
  <conditionalFormatting sqref="Z34">
    <cfRule type="expression" dxfId="117" priority="112">
      <formula>IF(AND(OR(AND(T34="M",W34="M"),AND(T34="X",W34="X")),SUM(S34,V34)=0,ISNUMBER(Y34)),"",IF(OR(T34="M",W34="M"),"M",IF(AND(T34=W34,OR(T34="X",T34="W",T34="Z")),UPPER(T34),""))) &lt;&gt; Z34</formula>
    </cfRule>
  </conditionalFormatting>
  <conditionalFormatting sqref="Y37">
    <cfRule type="expression" dxfId="116" priority="101">
      <formula xml:space="preserve"> OR(AND(Y37=0,Y37&lt;&gt;"",Z37&lt;&gt;"Z",Z37&lt;&gt;""),AND(Y37&gt;0,Y37&lt;&gt;"",Z37&lt;&gt;"W",Z37&lt;&gt;""),AND(Y37="", Z37="W"))</formula>
    </cfRule>
  </conditionalFormatting>
  <conditionalFormatting sqref="Z37">
    <cfRule type="expression" dxfId="115" priority="100">
      <formula xml:space="preserve"> OR(AND(Y37=0,Y37&lt;&gt;"",Z37&lt;&gt;"Z",Z37&lt;&gt;""),AND(Y37&gt;0,Y37&lt;&gt;"",Z37&lt;&gt;"W",Z37&lt;&gt;""),AND(Y37="", Z37="W"))</formula>
    </cfRule>
  </conditionalFormatting>
  <conditionalFormatting sqref="AA37">
    <cfRule type="expression" dxfId="114" priority="99">
      <formula xml:space="preserve"> AND(OR(Z37="X",Z37="W"),AA37="")</formula>
    </cfRule>
  </conditionalFormatting>
  <conditionalFormatting sqref="Y37">
    <cfRule type="expression" dxfId="113" priority="102">
      <formula>OR(AND(T37="X",W37="X"),AND(T37="M",W37="M"))</formula>
    </cfRule>
  </conditionalFormatting>
  <conditionalFormatting sqref="Y37">
    <cfRule type="expression" dxfId="112" priority="103">
      <formula>IF(OR(EXACT(S37,T37),EXACT(V37,W37),AND(T37="X",W37="X"),OR(T37="M",W37="M")),"",SUM(S37,V37)) &lt;&gt; Y37</formula>
    </cfRule>
  </conditionalFormatting>
  <conditionalFormatting sqref="Z37">
    <cfRule type="expression" dxfId="111" priority="104">
      <formula>OR(AND(T37="X",W37="X"),AND(T37="M",W37="M"))</formula>
    </cfRule>
  </conditionalFormatting>
  <conditionalFormatting sqref="Z37">
    <cfRule type="expression" dxfId="110" priority="105">
      <formula>IF(AND(OR(AND(T37="M",W37="M"),AND(T37="X",W37="X")),SUM(S37,V37)=0,ISNUMBER(Y37)),"",IF(OR(T37="M",W37="M"),"M",IF(AND(T37=W37,OR(T37="X",T37="W",T37="Z")),UPPER(T37),""))) &lt;&gt; Z37</formula>
    </cfRule>
  </conditionalFormatting>
  <conditionalFormatting sqref="Y38">
    <cfRule type="expression" dxfId="109" priority="94">
      <formula xml:space="preserve"> OR(AND(Y38=0,Y38&lt;&gt;"",Z38&lt;&gt;"Z",Z38&lt;&gt;""),AND(Y38&gt;0,Y38&lt;&gt;"",Z38&lt;&gt;"W",Z38&lt;&gt;""),AND(Y38="", Z38="W"))</formula>
    </cfRule>
  </conditionalFormatting>
  <conditionalFormatting sqref="Z38">
    <cfRule type="expression" dxfId="108" priority="93">
      <formula xml:space="preserve"> OR(AND(Y38=0,Y38&lt;&gt;"",Z38&lt;&gt;"Z",Z38&lt;&gt;""),AND(Y38&gt;0,Y38&lt;&gt;"",Z38&lt;&gt;"W",Z38&lt;&gt;""),AND(Y38="", Z38="W"))</formula>
    </cfRule>
  </conditionalFormatting>
  <conditionalFormatting sqref="AA38">
    <cfRule type="expression" dxfId="107" priority="92">
      <formula xml:space="preserve"> AND(OR(Z38="X",Z38="W"),AA38="")</formula>
    </cfRule>
  </conditionalFormatting>
  <conditionalFormatting sqref="Y38">
    <cfRule type="expression" dxfId="106" priority="95">
      <formula>OR(AND(T38="X",W38="X"),AND(T38="M",W38="M"))</formula>
    </cfRule>
  </conditionalFormatting>
  <conditionalFormatting sqref="Y38">
    <cfRule type="expression" dxfId="105" priority="96">
      <formula>IF(OR(EXACT(S38,T38),EXACT(V38,W38),AND(T38="X",W38="X"),OR(T38="M",W38="M")),"",SUM(S38,V38)) &lt;&gt; Y38</formula>
    </cfRule>
  </conditionalFormatting>
  <conditionalFormatting sqref="Z38">
    <cfRule type="expression" dxfId="104" priority="97">
      <formula>OR(AND(T38="X",W38="X"),AND(T38="M",W38="M"))</formula>
    </cfRule>
  </conditionalFormatting>
  <conditionalFormatting sqref="Z38">
    <cfRule type="expression" dxfId="103" priority="98">
      <formula>IF(AND(OR(AND(T38="M",W38="M"),AND(T38="X",W38="X")),SUM(S38,V38)=0,ISNUMBER(Y38)),"",IF(OR(T38="M",W38="M"),"M",IF(AND(T38=W38,OR(T38="X",T38="W",T38="Z")),UPPER(T38),""))) &lt;&gt; Z38</formula>
    </cfRule>
  </conditionalFormatting>
  <conditionalFormatting sqref="Y39">
    <cfRule type="expression" dxfId="102" priority="87">
      <formula xml:space="preserve"> OR(AND(Y39=0,Y39&lt;&gt;"",Z39&lt;&gt;"Z",Z39&lt;&gt;""),AND(Y39&gt;0,Y39&lt;&gt;"",Z39&lt;&gt;"W",Z39&lt;&gt;""),AND(Y39="", Z39="W"))</formula>
    </cfRule>
  </conditionalFormatting>
  <conditionalFormatting sqref="Z39">
    <cfRule type="expression" dxfId="101" priority="86">
      <formula xml:space="preserve"> OR(AND(Y39=0,Y39&lt;&gt;"",Z39&lt;&gt;"Z",Z39&lt;&gt;""),AND(Y39&gt;0,Y39&lt;&gt;"",Z39&lt;&gt;"W",Z39&lt;&gt;""),AND(Y39="", Z39="W"))</formula>
    </cfRule>
  </conditionalFormatting>
  <conditionalFormatting sqref="AA39">
    <cfRule type="expression" dxfId="100" priority="85">
      <formula xml:space="preserve"> AND(OR(Z39="X",Z39="W"),AA39="")</formula>
    </cfRule>
  </conditionalFormatting>
  <conditionalFormatting sqref="Y39">
    <cfRule type="expression" dxfId="99" priority="88">
      <formula>OR(AND(T39="X",W39="X"),AND(T39="M",W39="M"))</formula>
    </cfRule>
  </conditionalFormatting>
  <conditionalFormatting sqref="Y39">
    <cfRule type="expression" dxfId="98" priority="89">
      <formula>IF(OR(EXACT(S39,T39),EXACT(V39,W39),AND(T39="X",W39="X"),OR(T39="M",W39="M")),"",SUM(S39,V39)) &lt;&gt; Y39</formula>
    </cfRule>
  </conditionalFormatting>
  <conditionalFormatting sqref="Z39">
    <cfRule type="expression" dxfId="97" priority="90">
      <formula>OR(AND(T39="X",W39="X"),AND(T39="M",W39="M"))</formula>
    </cfRule>
  </conditionalFormatting>
  <conditionalFormatting sqref="Z39">
    <cfRule type="expression" dxfId="96" priority="91">
      <formula>IF(AND(OR(AND(T39="M",W39="M"),AND(T39="X",W39="X")),SUM(S39,V39)=0,ISNUMBER(Y39)),"",IF(OR(T39="M",W39="M"),"M",IF(AND(T39=W39,OR(T39="X",T39="W",T39="Z")),UPPER(T39),""))) &lt;&gt; Z39</formula>
    </cfRule>
  </conditionalFormatting>
  <conditionalFormatting sqref="Y44">
    <cfRule type="expression" dxfId="95" priority="80">
      <formula xml:space="preserve"> OR(AND(Y44=0,Y44&lt;&gt;"",Z44&lt;&gt;"Z",Z44&lt;&gt;""),AND(Y44&gt;0,Y44&lt;&gt;"",Z44&lt;&gt;"W",Z44&lt;&gt;""),AND(Y44="", Z44="W"))</formula>
    </cfRule>
  </conditionalFormatting>
  <conditionalFormatting sqref="Z44">
    <cfRule type="expression" dxfId="94" priority="79">
      <formula xml:space="preserve"> OR(AND(Y44=0,Y44&lt;&gt;"",Z44&lt;&gt;"Z",Z44&lt;&gt;""),AND(Y44&gt;0,Y44&lt;&gt;"",Z44&lt;&gt;"W",Z44&lt;&gt;""),AND(Y44="", Z44="W"))</formula>
    </cfRule>
  </conditionalFormatting>
  <conditionalFormatting sqref="AA44">
    <cfRule type="expression" dxfId="93" priority="78">
      <formula xml:space="preserve"> AND(OR(Z44="X",Z44="W"),AA44="")</formula>
    </cfRule>
  </conditionalFormatting>
  <conditionalFormatting sqref="Y44">
    <cfRule type="expression" dxfId="92" priority="81">
      <formula>OR(AND(T44="X",W44="X"),AND(T44="M",W44="M"))</formula>
    </cfRule>
  </conditionalFormatting>
  <conditionalFormatting sqref="Y44">
    <cfRule type="expression" dxfId="91" priority="82">
      <formula>IF(OR(EXACT(S44,T44),EXACT(V44,W44),AND(T44="X",W44="X"),OR(T44="M",W44="M")),"",SUM(S44,V44)) &lt;&gt; Y44</formula>
    </cfRule>
  </conditionalFormatting>
  <conditionalFormatting sqref="Z44">
    <cfRule type="expression" dxfId="90" priority="83">
      <formula>OR(AND(T44="X",W44="X"),AND(T44="M",W44="M"))</formula>
    </cfRule>
  </conditionalFormatting>
  <conditionalFormatting sqref="Z44">
    <cfRule type="expression" dxfId="89" priority="84">
      <formula>IF(AND(OR(AND(T44="M",W44="M"),AND(T44="X",W44="X")),SUM(S44,V44)=0,ISNUMBER(Y44)),"",IF(OR(T44="M",W44="M"),"M",IF(AND(T44=W44,OR(T44="X",T44="W",T44="Z")),UPPER(T44),""))) &lt;&gt; Z44</formula>
    </cfRule>
  </conditionalFormatting>
  <conditionalFormatting sqref="AK16">
    <cfRule type="expression" dxfId="88" priority="73">
      <formula xml:space="preserve"> OR(AND(AK16=0,AK16&lt;&gt;"",AL16&lt;&gt;"Z",AL16&lt;&gt;""),AND(AK16&gt;0,AK16&lt;&gt;"",AL16&lt;&gt;"W",AL16&lt;&gt;""),AND(AK16="", AL16="W"))</formula>
    </cfRule>
  </conditionalFormatting>
  <conditionalFormatting sqref="AL16">
    <cfRule type="expression" dxfId="87" priority="72">
      <formula xml:space="preserve"> OR(AND(AK16=0,AK16&lt;&gt;"",AL16&lt;&gt;"Z",AL16&lt;&gt;""),AND(AK16&gt;0,AK16&lt;&gt;"",AL16&lt;&gt;"W",AL16&lt;&gt;""),AND(AK16="", AL16="W"))</formula>
    </cfRule>
  </conditionalFormatting>
  <conditionalFormatting sqref="AM16">
    <cfRule type="expression" dxfId="86" priority="71">
      <formula xml:space="preserve"> AND(OR(AL16="X",AL16="W"),AM16="")</formula>
    </cfRule>
  </conditionalFormatting>
  <conditionalFormatting sqref="AK16">
    <cfRule type="expression" dxfId="85" priority="74">
      <formula>OR(AND(K16=N16,K16=Q16,K16=Z16,K16=AC16,K16=AF16,K16=AI16,K16="X"),AND(K16="M",N16="M",Q16="M",Z16="M",AC16="M",AF16="M",AI16="M"))</formula>
    </cfRule>
  </conditionalFormatting>
  <conditionalFormatting sqref="AK16">
    <cfRule type="expression" dxfId="84" priority="75">
      <formula>IF(OR(EXACT(J16,K16),EXACT(M16,N16),EXACT(P16,Q16),EXACT(Y16,Z16),EXACT(AB16,AC16),EXACT(AE16,AF16),EXACT(AH16,AI16),AND(K16=N16,K16=Q16,K16=Z16,K16=AC16,K16=AF16,K16=AI16,K16="X"),OR(K16="M",N16="M",Q16="M",Z16="M",AC16="M",AF16="M",AI16="M")),"",SUM(J16,M16,P16,Y16,AB16,AE16,AH16)) &lt;&gt; AK16</formula>
    </cfRule>
  </conditionalFormatting>
  <conditionalFormatting sqref="AL16">
    <cfRule type="expression" dxfId="83" priority="76">
      <formula>OR(AND(K16=N16,K16=Q16,K16=Z16,K16=AC16,K16=AF16,K16=AI16,K16="X"),AND(K16="M",N16="M",Q16="M",Z16="M",AC16="M",AF16="M",AI16="M"))</formula>
    </cfRule>
  </conditionalFormatting>
  <conditionalFormatting sqref="AL16">
    <cfRule type="expression" dxfId="82" priority="77">
      <formula xml:space="preserve"> IF(AND(OR(AND(K16="M",N16="M",Q16="M",Z16="M",AC16="M",AF16="M",AI16="M"),AND(K16="X",N16="X",Q16="X",Z16="X",AC16="X",AF16="X",AI16="X")),SUM(J16,M16,P16,Y16,AB16,AE16,AH16)=0,ISNUMBER(AK16)),"",IF(OR(K16="M",N16="M",Q16="M",Z16="M",AC16="M",AF16="M",AI16="M"),"M",IF(AND(K16=N16,K16=Q16,K16=Z16,K16=AC16,K16=AF16,K16=AI16,OR(K16="W",K16="Z",K16="X")),UPPER(K16),""))) &lt;&gt; AL16</formula>
    </cfRule>
  </conditionalFormatting>
  <conditionalFormatting sqref="AK19">
    <cfRule type="expression" dxfId="81" priority="66">
      <formula xml:space="preserve"> OR(AND(AK19=0,AK19&lt;&gt;"",AL19&lt;&gt;"Z",AL19&lt;&gt;""),AND(AK19&gt;0,AK19&lt;&gt;"",AL19&lt;&gt;"W",AL19&lt;&gt;""),AND(AK19="", AL19="W"))</formula>
    </cfRule>
  </conditionalFormatting>
  <conditionalFormatting sqref="AL19">
    <cfRule type="expression" dxfId="80" priority="65">
      <formula xml:space="preserve"> OR(AND(AK19=0,AK19&lt;&gt;"",AL19&lt;&gt;"Z",AL19&lt;&gt;""),AND(AK19&gt;0,AK19&lt;&gt;"",AL19&lt;&gt;"W",AL19&lt;&gt;""),AND(AK19="", AL19="W"))</formula>
    </cfRule>
  </conditionalFormatting>
  <conditionalFormatting sqref="AM19">
    <cfRule type="expression" dxfId="79" priority="64">
      <formula xml:space="preserve"> AND(OR(AL19="X",AL19="W"),AM19="")</formula>
    </cfRule>
  </conditionalFormatting>
  <conditionalFormatting sqref="AK19">
    <cfRule type="expression" dxfId="78" priority="67">
      <formula>OR(AND(K19=N19,K19=Q19,K19=Z19,K19=AC19,K19=AF19,K19=AI19,K19="X"),AND(K19="M",N19="M",Q19="M",Z19="M",AC19="M",AF19="M",AI19="M"))</formula>
    </cfRule>
  </conditionalFormatting>
  <conditionalFormatting sqref="AK19">
    <cfRule type="expression" dxfId="77" priority="68">
      <formula>IF(OR(EXACT(J19,K19),EXACT(M19,N19),EXACT(P19,Q19),EXACT(Y19,Z19),EXACT(AB19,AC19),EXACT(AE19,AF19),EXACT(AH19,AI19),AND(K19=N19,K19=Q19,K19=Z19,K19=AC19,K19=AF19,K19=AI19,K19="X"),OR(K19="M",N19="M",Q19="M",Z19="M",AC19="M",AF19="M",AI19="M")),"",SUM(J19,M19,P19,Y19,AB19,AE19,AH19)) &lt;&gt; AK19</formula>
    </cfRule>
  </conditionalFormatting>
  <conditionalFormatting sqref="AL19">
    <cfRule type="expression" dxfId="76" priority="69">
      <formula>OR(AND(K19=N19,K19=Q19,K19=Z19,K19=AC19,K19=AF19,K19=AI19,K19="X"),AND(K19="M",N19="M",Q19="M",Z19="M",AC19="M",AF19="M",AI19="M"))</formula>
    </cfRule>
  </conditionalFormatting>
  <conditionalFormatting sqref="AL19">
    <cfRule type="expression" dxfId="75" priority="70">
      <formula xml:space="preserve"> IF(AND(OR(AND(K19="M",N19="M",Q19="M",Z19="M",AC19="M",AF19="M",AI19="M"),AND(K19="X",N19="X",Q19="X",Z19="X",AC19="X",AF19="X",AI19="X")),SUM(J19,M19,P19,Y19,AB19,AE19,AH19)=0,ISNUMBER(AK19)),"",IF(OR(K19="M",N19="M",Q19="M",Z19="M",AC19="M",AF19="M",AI19="M"),"M",IF(AND(K19=N19,K19=Q19,K19=Z19,K19=AC19,K19=AF19,K19=AI19,OR(K19="W",K19="Z",K19="X")),UPPER(K19),""))) &lt;&gt; AL19</formula>
    </cfRule>
  </conditionalFormatting>
  <conditionalFormatting sqref="AK20">
    <cfRule type="expression" dxfId="74" priority="59">
      <formula xml:space="preserve"> OR(AND(AK20=0,AK20&lt;&gt;"",AL20&lt;&gt;"Z",AL20&lt;&gt;""),AND(AK20&gt;0,AK20&lt;&gt;"",AL20&lt;&gt;"W",AL20&lt;&gt;""),AND(AK20="", AL20="W"))</formula>
    </cfRule>
  </conditionalFormatting>
  <conditionalFormatting sqref="AL20">
    <cfRule type="expression" dxfId="73" priority="58">
      <formula xml:space="preserve"> OR(AND(AK20=0,AK20&lt;&gt;"",AL20&lt;&gt;"Z",AL20&lt;&gt;""),AND(AK20&gt;0,AK20&lt;&gt;"",AL20&lt;&gt;"W",AL20&lt;&gt;""),AND(AK20="", AL20="W"))</formula>
    </cfRule>
  </conditionalFormatting>
  <conditionalFormatting sqref="AM20">
    <cfRule type="expression" dxfId="72" priority="57">
      <formula xml:space="preserve"> AND(OR(AL20="X",AL20="W"),AM20="")</formula>
    </cfRule>
  </conditionalFormatting>
  <conditionalFormatting sqref="AK20">
    <cfRule type="expression" dxfId="71" priority="60">
      <formula>OR(AND(K20=N20,K20=Q20,K20=Z20,K20=AC20,K20=AF20,K20=AI20,K20="X"),AND(K20="M",N20="M",Q20="M",Z20="M",AC20="M",AF20="M",AI20="M"))</formula>
    </cfRule>
  </conditionalFormatting>
  <conditionalFormatting sqref="AK20">
    <cfRule type="expression" dxfId="70" priority="61">
      <formula>IF(OR(EXACT(J20,K20),EXACT(M20,N20),EXACT(P20,Q20),EXACT(Y20,Z20),EXACT(AB20,AC20),EXACT(AE20,AF20),EXACT(AH20,AI20),AND(K20=N20,K20=Q20,K20=Z20,K20=AC20,K20=AF20,K20=AI20,K20="X"),OR(K20="M",N20="M",Q20="M",Z20="M",AC20="M",AF20="M",AI20="M")),"",SUM(J20,M20,P20,Y20,AB20,AE20,AH20)) &lt;&gt; AK20</formula>
    </cfRule>
  </conditionalFormatting>
  <conditionalFormatting sqref="AL20">
    <cfRule type="expression" dxfId="69" priority="62">
      <formula>OR(AND(K20=N20,K20=Q20,K20=Z20,K20=AC20,K20=AF20,K20=AI20,K20="X"),AND(K20="M",N20="M",Q20="M",Z20="M",AC20="M",AF20="M",AI20="M"))</formula>
    </cfRule>
  </conditionalFormatting>
  <conditionalFormatting sqref="AL20">
    <cfRule type="expression" dxfId="68" priority="63">
      <formula xml:space="preserve"> IF(AND(OR(AND(K20="M",N20="M",Q20="M",Z20="M",AC20="M",AF20="M",AI20="M"),AND(K20="X",N20="X",Q20="X",Z20="X",AC20="X",AF20="X",AI20="X")),SUM(J20,M20,P20,Y20,AB20,AE20,AH20)=0,ISNUMBER(AK20)),"",IF(OR(K20="M",N20="M",Q20="M",Z20="M",AC20="M",AF20="M",AI20="M"),"M",IF(AND(K20=N20,K20=Q20,K20=Z20,K20=AC20,K20=AF20,K20=AI20,OR(K20="W",K20="Z",K20="X")),UPPER(K20),""))) &lt;&gt; AL20</formula>
    </cfRule>
  </conditionalFormatting>
  <conditionalFormatting sqref="AK21">
    <cfRule type="expression" dxfId="67" priority="52">
      <formula xml:space="preserve"> OR(AND(AK21=0,AK21&lt;&gt;"",AL21&lt;&gt;"Z",AL21&lt;&gt;""),AND(AK21&gt;0,AK21&lt;&gt;"",AL21&lt;&gt;"W",AL21&lt;&gt;""),AND(AK21="", AL21="W"))</formula>
    </cfRule>
  </conditionalFormatting>
  <conditionalFormatting sqref="AL21">
    <cfRule type="expression" dxfId="66" priority="51">
      <formula xml:space="preserve"> OR(AND(AK21=0,AK21&lt;&gt;"",AL21&lt;&gt;"Z",AL21&lt;&gt;""),AND(AK21&gt;0,AK21&lt;&gt;"",AL21&lt;&gt;"W",AL21&lt;&gt;""),AND(AK21="", AL21="W"))</formula>
    </cfRule>
  </conditionalFormatting>
  <conditionalFormatting sqref="AM21">
    <cfRule type="expression" dxfId="65" priority="50">
      <formula xml:space="preserve"> AND(OR(AL21="X",AL21="W"),AM21="")</formula>
    </cfRule>
  </conditionalFormatting>
  <conditionalFormatting sqref="AK21">
    <cfRule type="expression" dxfId="64" priority="53">
      <formula>OR(AND(K21=N21,K21=Q21,K21=Z21,K21=AC21,K21=AF21,K21=AI21,K21="X"),AND(K21="M",N21="M",Q21="M",Z21="M",AC21="M",AF21="M",AI21="M"))</formula>
    </cfRule>
  </conditionalFormatting>
  <conditionalFormatting sqref="AK21">
    <cfRule type="expression" dxfId="63" priority="54">
      <formula>IF(OR(EXACT(J21,K21),EXACT(M21,N21),EXACT(P21,Q21),EXACT(Y21,Z21),EXACT(AB21,AC21),EXACT(AE21,AF21),EXACT(AH21,AI21),AND(K21=N21,K21=Q21,K21=Z21,K21=AC21,K21=AF21,K21=AI21,K21="X"),OR(K21="M",N21="M",Q21="M",Z21="M",AC21="M",AF21="M",AI21="M")),"",SUM(J21,M21,P21,Y21,AB21,AE21,AH21)) &lt;&gt; AK21</formula>
    </cfRule>
  </conditionalFormatting>
  <conditionalFormatting sqref="AL21">
    <cfRule type="expression" dxfId="62" priority="55">
      <formula>OR(AND(K21=N21,K21=Q21,K21=Z21,K21=AC21,K21=AF21,K21=AI21,K21="X"),AND(K21="M",N21="M",Q21="M",Z21="M",AC21="M",AF21="M",AI21="M"))</formula>
    </cfRule>
  </conditionalFormatting>
  <conditionalFormatting sqref="AL21">
    <cfRule type="expression" dxfId="61" priority="56">
      <formula xml:space="preserve"> IF(AND(OR(AND(K21="M",N21="M",Q21="M",Z21="M",AC21="M",AF21="M",AI21="M"),AND(K21="X",N21="X",Q21="X",Z21="X",AC21="X",AF21="X",AI21="X")),SUM(J21,M21,P21,Y21,AB21,AE21,AH21)=0,ISNUMBER(AK21)),"",IF(OR(K21="M",N21="M",Q21="M",Z21="M",AC21="M",AF21="M",AI21="M"),"M",IF(AND(K21=N21,K21=Q21,K21=Z21,K21=AC21,K21=AF21,K21=AI21,OR(K21="W",K21="Z",K21="X")),UPPER(K21),""))) &lt;&gt; AL21</formula>
    </cfRule>
  </conditionalFormatting>
  <conditionalFormatting sqref="AK26">
    <cfRule type="expression" dxfId="60" priority="45">
      <formula xml:space="preserve"> OR(AND(AK26=0,AK26&lt;&gt;"",AL26&lt;&gt;"Z",AL26&lt;&gt;""),AND(AK26&gt;0,AK26&lt;&gt;"",AL26&lt;&gt;"W",AL26&lt;&gt;""),AND(AK26="", AL26="W"))</formula>
    </cfRule>
  </conditionalFormatting>
  <conditionalFormatting sqref="AL26">
    <cfRule type="expression" dxfId="59" priority="44">
      <formula xml:space="preserve"> OR(AND(AK26=0,AK26&lt;&gt;"",AL26&lt;&gt;"Z",AL26&lt;&gt;""),AND(AK26&gt;0,AK26&lt;&gt;"",AL26&lt;&gt;"W",AL26&lt;&gt;""),AND(AK26="", AL26="W"))</formula>
    </cfRule>
  </conditionalFormatting>
  <conditionalFormatting sqref="AM26">
    <cfRule type="expression" dxfId="58" priority="43">
      <formula xml:space="preserve"> AND(OR(AL26="X",AL26="W"),AM26="")</formula>
    </cfRule>
  </conditionalFormatting>
  <conditionalFormatting sqref="AK26">
    <cfRule type="expression" dxfId="57" priority="46">
      <formula>OR(AND(K26=N26,K26=Q26,K26=Z26,K26=AC26,K26=AF26,K26=AI26,K26="X"),AND(K26="M",N26="M",Q26="M",Z26="M",AC26="M",AF26="M",AI26="M"))</formula>
    </cfRule>
  </conditionalFormatting>
  <conditionalFormatting sqref="AK26">
    <cfRule type="expression" dxfId="56" priority="47">
      <formula>IF(OR(EXACT(J26,K26),EXACT(M26,N26),EXACT(P26,Q26),EXACT(Y26,Z26),EXACT(AB26,AC26),EXACT(AE26,AF26),EXACT(AH26,AI26),AND(K26=N26,K26=Q26,K26=Z26,K26=AC26,K26=AF26,K26=AI26,K26="X"),OR(K26="M",N26="M",Q26="M",Z26="M",AC26="M",AF26="M",AI26="M")),"",SUM(J26,M26,P26,Y26,AB26,AE26,AH26)) &lt;&gt; AK26</formula>
    </cfRule>
  </conditionalFormatting>
  <conditionalFormatting sqref="AL26">
    <cfRule type="expression" dxfId="55" priority="48">
      <formula>OR(AND(K26=N26,K26=Q26,K26=Z26,K26=AC26,K26=AF26,K26=AI26,K26="X"),AND(K26="M",N26="M",Q26="M",Z26="M",AC26="M",AF26="M",AI26="M"))</formula>
    </cfRule>
  </conditionalFormatting>
  <conditionalFormatting sqref="AL26">
    <cfRule type="expression" dxfId="54" priority="49">
      <formula xml:space="preserve"> IF(AND(OR(AND(K26="M",N26="M",Q26="M",Z26="M",AC26="M",AF26="M",AI26="M"),AND(K26="X",N26="X",Q26="X",Z26="X",AC26="X",AF26="X",AI26="X")),SUM(J26,M26,P26,Y26,AB26,AE26,AH26)=0,ISNUMBER(AK26)),"",IF(OR(K26="M",N26="M",Q26="M",Z26="M",AC26="M",AF26="M",AI26="M"),"M",IF(AND(K26=N26,K26=Q26,K26=Z26,K26=AC26,K26=AF26,K26=AI26,OR(K26="W",K26="Z",K26="X")),UPPER(K26),""))) &lt;&gt; AL26</formula>
    </cfRule>
  </conditionalFormatting>
  <conditionalFormatting sqref="AK33">
    <cfRule type="expression" dxfId="53" priority="38">
      <formula xml:space="preserve"> OR(AND(AK33=0,AK33&lt;&gt;"",AL33&lt;&gt;"Z",AL33&lt;&gt;""),AND(AK33&gt;0,AK33&lt;&gt;"",AL33&lt;&gt;"W",AL33&lt;&gt;""),AND(AK33="", AL33="W"))</formula>
    </cfRule>
  </conditionalFormatting>
  <conditionalFormatting sqref="AL33">
    <cfRule type="expression" dxfId="52" priority="37">
      <formula xml:space="preserve"> OR(AND(AK33=0,AK33&lt;&gt;"",AL33&lt;&gt;"Z",AL33&lt;&gt;""),AND(AK33&gt;0,AK33&lt;&gt;"",AL33&lt;&gt;"W",AL33&lt;&gt;""),AND(AK33="", AL33="W"))</formula>
    </cfRule>
  </conditionalFormatting>
  <conditionalFormatting sqref="AM33">
    <cfRule type="expression" dxfId="51" priority="36">
      <formula xml:space="preserve"> AND(OR(AL33="X",AL33="W"),AM33="")</formula>
    </cfRule>
  </conditionalFormatting>
  <conditionalFormatting sqref="AK33">
    <cfRule type="expression" dxfId="50" priority="39">
      <formula>OR(AND(K33=N33,K33=Q33,K33=Z33,K33=AC33,K33=AF33,K33=AI33,K33="X"),AND(K33="M",N33="M",Q33="M",Z33="M",AC33="M",AF33="M",AI33="M"))</formula>
    </cfRule>
  </conditionalFormatting>
  <conditionalFormatting sqref="AK33">
    <cfRule type="expression" dxfId="49" priority="40">
      <formula>IF(OR(EXACT(J33,K33),EXACT(M33,N33),EXACT(P33,Q33),EXACT(Y33,Z33),EXACT(AB33,AC33),EXACT(AE33,AF33),EXACT(AH33,AI33),AND(K33=N33,K33=Q33,K33=Z33,K33=AC33,K33=AF33,K33=AI33,K33="X"),OR(K33="M",N33="M",Q33="M",Z33="M",AC33="M",AF33="M",AI33="M")),"",SUM(J33,M33,P33,Y33,AB33,AE33,AH33)) &lt;&gt; AK33</formula>
    </cfRule>
  </conditionalFormatting>
  <conditionalFormatting sqref="AL33">
    <cfRule type="expression" dxfId="48" priority="41">
      <formula>OR(AND(K33=N33,K33=Q33,K33=Z33,K33=AC33,K33=AF33,K33=AI33,K33="X"),AND(K33="M",N33="M",Q33="M",Z33="M",AC33="M",AF33="M",AI33="M"))</formula>
    </cfRule>
  </conditionalFormatting>
  <conditionalFormatting sqref="AL33">
    <cfRule type="expression" dxfId="47" priority="42">
      <formula xml:space="preserve"> IF(AND(OR(AND(K33="M",N33="M",Q33="M",Z33="M",AC33="M",AF33="M",AI33="M"),AND(K33="X",N33="X",Q33="X",Z33="X",AC33="X",AF33="X",AI33="X")),SUM(J33,M33,P33,Y33,AB33,AE33,AH33)=0,ISNUMBER(AK33)),"",IF(OR(K33="M",N33="M",Q33="M",Z33="M",AC33="M",AF33="M",AI33="M"),"M",IF(AND(K33=N33,K33=Q33,K33=Z33,K33=AC33,K33=AF33,K33=AI33,OR(K33="W",K33="Z",K33="X")),UPPER(K33),""))) &lt;&gt; AL33</formula>
    </cfRule>
  </conditionalFormatting>
  <conditionalFormatting sqref="AK34">
    <cfRule type="expression" dxfId="46" priority="31">
      <formula xml:space="preserve"> OR(AND(AK34=0,AK34&lt;&gt;"",AL34&lt;&gt;"Z",AL34&lt;&gt;""),AND(AK34&gt;0,AK34&lt;&gt;"",AL34&lt;&gt;"W",AL34&lt;&gt;""),AND(AK34="", AL34="W"))</formula>
    </cfRule>
  </conditionalFormatting>
  <conditionalFormatting sqref="AL34">
    <cfRule type="expression" dxfId="45" priority="30">
      <formula xml:space="preserve"> OR(AND(AK34=0,AK34&lt;&gt;"",AL34&lt;&gt;"Z",AL34&lt;&gt;""),AND(AK34&gt;0,AK34&lt;&gt;"",AL34&lt;&gt;"W",AL34&lt;&gt;""),AND(AK34="", AL34="W"))</formula>
    </cfRule>
  </conditionalFormatting>
  <conditionalFormatting sqref="AM34">
    <cfRule type="expression" dxfId="44" priority="29">
      <formula xml:space="preserve"> AND(OR(AL34="X",AL34="W"),AM34="")</formula>
    </cfRule>
  </conditionalFormatting>
  <conditionalFormatting sqref="AK34">
    <cfRule type="expression" dxfId="43" priority="32">
      <formula>OR(AND(K34=N34,K34=Q34,K34=Z34,K34=AC34,K34=AF34,K34=AI34,K34="X"),AND(K34="M",N34="M",Q34="M",Z34="M",AC34="M",AF34="M",AI34="M"))</formula>
    </cfRule>
  </conditionalFormatting>
  <conditionalFormatting sqref="AK34">
    <cfRule type="expression" dxfId="42" priority="33">
      <formula>IF(OR(EXACT(J34,K34),EXACT(M34,N34),EXACT(P34,Q34),EXACT(Y34,Z34),EXACT(AB34,AC34),EXACT(AE34,AF34),EXACT(AH34,AI34),AND(K34=N34,K34=Q34,K34=Z34,K34=AC34,K34=AF34,K34=AI34,K34="X"),OR(K34="M",N34="M",Q34="M",Z34="M",AC34="M",AF34="M",AI34="M")),"",SUM(J34,M34,P34,Y34,AB34,AE34,AH34)) &lt;&gt; AK34</formula>
    </cfRule>
  </conditionalFormatting>
  <conditionalFormatting sqref="AL34">
    <cfRule type="expression" dxfId="41" priority="34">
      <formula>OR(AND(K34=N34,K34=Q34,K34=Z34,K34=AC34,K34=AF34,K34=AI34,K34="X"),AND(K34="M",N34="M",Q34="M",Z34="M",AC34="M",AF34="M",AI34="M"))</formula>
    </cfRule>
  </conditionalFormatting>
  <conditionalFormatting sqref="AL34">
    <cfRule type="expression" dxfId="40" priority="35">
      <formula xml:space="preserve"> IF(AND(OR(AND(K34="M",N34="M",Q34="M",Z34="M",AC34="M",AF34="M",AI34="M"),AND(K34="X",N34="X",Q34="X",Z34="X",AC34="X",AF34="X",AI34="X")),SUM(J34,M34,P34,Y34,AB34,AE34,AH34)=0,ISNUMBER(AK34)),"",IF(OR(K34="M",N34="M",Q34="M",Z34="M",AC34="M",AF34="M",AI34="M"),"M",IF(AND(K34=N34,K34=Q34,K34=Z34,K34=AC34,K34=AF34,K34=AI34,OR(K34="W",K34="Z",K34="X")),UPPER(K34),""))) &lt;&gt; AL34</formula>
    </cfRule>
  </conditionalFormatting>
  <conditionalFormatting sqref="AK37">
    <cfRule type="expression" dxfId="39" priority="24">
      <formula xml:space="preserve"> OR(AND(AK37=0,AK37&lt;&gt;"",AL37&lt;&gt;"Z",AL37&lt;&gt;""),AND(AK37&gt;0,AK37&lt;&gt;"",AL37&lt;&gt;"W",AL37&lt;&gt;""),AND(AK37="", AL37="W"))</formula>
    </cfRule>
  </conditionalFormatting>
  <conditionalFormatting sqref="AL37">
    <cfRule type="expression" dxfId="38" priority="23">
      <formula xml:space="preserve"> OR(AND(AK37=0,AK37&lt;&gt;"",AL37&lt;&gt;"Z",AL37&lt;&gt;""),AND(AK37&gt;0,AK37&lt;&gt;"",AL37&lt;&gt;"W",AL37&lt;&gt;""),AND(AK37="", AL37="W"))</formula>
    </cfRule>
  </conditionalFormatting>
  <conditionalFormatting sqref="AM37">
    <cfRule type="expression" dxfId="37" priority="22">
      <formula xml:space="preserve"> AND(OR(AL37="X",AL37="W"),AM37="")</formula>
    </cfRule>
  </conditionalFormatting>
  <conditionalFormatting sqref="AK37">
    <cfRule type="expression" dxfId="36" priority="25">
      <formula>OR(AND(K37=N37,K37=Q37,K37=Z37,K37=AC37,K37=AF37,K37=AI37,K37="X"),AND(K37="M",N37="M",Q37="M",Z37="M",AC37="M",AF37="M",AI37="M"))</formula>
    </cfRule>
  </conditionalFormatting>
  <conditionalFormatting sqref="AK37">
    <cfRule type="expression" dxfId="35" priority="26">
      <formula>IF(OR(EXACT(J37,K37),EXACT(M37,N37),EXACT(P37,Q37),EXACT(Y37,Z37),EXACT(AB37,AC37),EXACT(AE37,AF37),EXACT(AH37,AI37),AND(K37=N37,K37=Q37,K37=Z37,K37=AC37,K37=AF37,K37=AI37,K37="X"),OR(K37="M",N37="M",Q37="M",Z37="M",AC37="M",AF37="M",AI37="M")),"",SUM(J37,M37,P37,Y37,AB37,AE37,AH37)) &lt;&gt; AK37</formula>
    </cfRule>
  </conditionalFormatting>
  <conditionalFormatting sqref="AL37">
    <cfRule type="expression" dxfId="34" priority="27">
      <formula>OR(AND(K37=N37,K37=Q37,K37=Z37,K37=AC37,K37=AF37,K37=AI37,K37="X"),AND(K37="M",N37="M",Q37="M",Z37="M",AC37="M",AF37="M",AI37="M"))</formula>
    </cfRule>
  </conditionalFormatting>
  <conditionalFormatting sqref="AL37">
    <cfRule type="expression" dxfId="33" priority="28">
      <formula xml:space="preserve"> IF(AND(OR(AND(K37="M",N37="M",Q37="M",Z37="M",AC37="M",AF37="M",AI37="M"),AND(K37="X",N37="X",Q37="X",Z37="X",AC37="X",AF37="X",AI37="X")),SUM(J37,M37,P37,Y37,AB37,AE37,AH37)=0,ISNUMBER(AK37)),"",IF(OR(K37="M",N37="M",Q37="M",Z37="M",AC37="M",AF37="M",AI37="M"),"M",IF(AND(K37=N37,K37=Q37,K37=Z37,K37=AC37,K37=AF37,K37=AI37,OR(K37="W",K37="Z",K37="X")),UPPER(K37),""))) &lt;&gt; AL37</formula>
    </cfRule>
  </conditionalFormatting>
  <conditionalFormatting sqref="AK38">
    <cfRule type="expression" dxfId="32" priority="17">
      <formula xml:space="preserve"> OR(AND(AK38=0,AK38&lt;&gt;"",AL38&lt;&gt;"Z",AL38&lt;&gt;""),AND(AK38&gt;0,AK38&lt;&gt;"",AL38&lt;&gt;"W",AL38&lt;&gt;""),AND(AK38="", AL38="W"))</formula>
    </cfRule>
  </conditionalFormatting>
  <conditionalFormatting sqref="AL38">
    <cfRule type="expression" dxfId="31" priority="16">
      <formula xml:space="preserve"> OR(AND(AK38=0,AK38&lt;&gt;"",AL38&lt;&gt;"Z",AL38&lt;&gt;""),AND(AK38&gt;0,AK38&lt;&gt;"",AL38&lt;&gt;"W",AL38&lt;&gt;""),AND(AK38="", AL38="W"))</formula>
    </cfRule>
  </conditionalFormatting>
  <conditionalFormatting sqref="AM38">
    <cfRule type="expression" dxfId="30" priority="15">
      <formula xml:space="preserve"> AND(OR(AL38="X",AL38="W"),AM38="")</formula>
    </cfRule>
  </conditionalFormatting>
  <conditionalFormatting sqref="AK38">
    <cfRule type="expression" dxfId="29" priority="18">
      <formula>OR(AND(K38=N38,K38=Q38,K38=Z38,K38=AC38,K38=AF38,K38=AI38,K38="X"),AND(K38="M",N38="M",Q38="M",Z38="M",AC38="M",AF38="M",AI38="M"))</formula>
    </cfRule>
  </conditionalFormatting>
  <conditionalFormatting sqref="AK38">
    <cfRule type="expression" dxfId="28" priority="19">
      <formula>IF(OR(EXACT(J38,K38),EXACT(M38,N38),EXACT(P38,Q38),EXACT(Y38,Z38),EXACT(AB38,AC38),EXACT(AE38,AF38),EXACT(AH38,AI38),AND(K38=N38,K38=Q38,K38=Z38,K38=AC38,K38=AF38,K38=AI38,K38="X"),OR(K38="M",N38="M",Q38="M",Z38="M",AC38="M",AF38="M",AI38="M")),"",SUM(J38,M38,P38,Y38,AB38,AE38,AH38)) &lt;&gt; AK38</formula>
    </cfRule>
  </conditionalFormatting>
  <conditionalFormatting sqref="AL38">
    <cfRule type="expression" dxfId="27" priority="20">
      <formula>OR(AND(K38=N38,K38=Q38,K38=Z38,K38=AC38,K38=AF38,K38=AI38,K38="X"),AND(K38="M",N38="M",Q38="M",Z38="M",AC38="M",AF38="M",AI38="M"))</formula>
    </cfRule>
  </conditionalFormatting>
  <conditionalFormatting sqref="AL38">
    <cfRule type="expression" dxfId="26" priority="21">
      <formula xml:space="preserve"> IF(AND(OR(AND(K38="M",N38="M",Q38="M",Z38="M",AC38="M",AF38="M",AI38="M"),AND(K38="X",N38="X",Q38="X",Z38="X",AC38="X",AF38="X",AI38="X")),SUM(J38,M38,P38,Y38,AB38,AE38,AH38)=0,ISNUMBER(AK38)),"",IF(OR(K38="M",N38="M",Q38="M",Z38="M",AC38="M",AF38="M",AI38="M"),"M",IF(AND(K38=N38,K38=Q38,K38=Z38,K38=AC38,K38=AF38,K38=AI38,OR(K38="W",K38="Z",K38="X")),UPPER(K38),""))) &lt;&gt; AL38</formula>
    </cfRule>
  </conditionalFormatting>
  <conditionalFormatting sqref="AK39">
    <cfRule type="expression" dxfId="25" priority="10">
      <formula xml:space="preserve"> OR(AND(AK39=0,AK39&lt;&gt;"",AL39&lt;&gt;"Z",AL39&lt;&gt;""),AND(AK39&gt;0,AK39&lt;&gt;"",AL39&lt;&gt;"W",AL39&lt;&gt;""),AND(AK39="", AL39="W"))</formula>
    </cfRule>
  </conditionalFormatting>
  <conditionalFormatting sqref="AL39">
    <cfRule type="expression" dxfId="24" priority="9">
      <formula xml:space="preserve"> OR(AND(AK39=0,AK39&lt;&gt;"",AL39&lt;&gt;"Z",AL39&lt;&gt;""),AND(AK39&gt;0,AK39&lt;&gt;"",AL39&lt;&gt;"W",AL39&lt;&gt;""),AND(AK39="", AL39="W"))</formula>
    </cfRule>
  </conditionalFormatting>
  <conditionalFormatting sqref="AM39">
    <cfRule type="expression" dxfId="23" priority="8">
      <formula xml:space="preserve"> AND(OR(AL39="X",AL39="W"),AM39="")</formula>
    </cfRule>
  </conditionalFormatting>
  <conditionalFormatting sqref="AK39">
    <cfRule type="expression" dxfId="22" priority="11">
      <formula>OR(AND(K39=N39,K39=Q39,K39=Z39,K39=AC39,K39=AF39,K39=AI39,K39="X"),AND(K39="M",N39="M",Q39="M",Z39="M",AC39="M",AF39="M",AI39="M"))</formula>
    </cfRule>
  </conditionalFormatting>
  <conditionalFormatting sqref="AK39">
    <cfRule type="expression" dxfId="21" priority="12">
      <formula>IF(OR(EXACT(J39,K39),EXACT(M39,N39),EXACT(P39,Q39),EXACT(Y39,Z39),EXACT(AB39,AC39),EXACT(AE39,AF39),EXACT(AH39,AI39),AND(K39=N39,K39=Q39,K39=Z39,K39=AC39,K39=AF39,K39=AI39,K39="X"),OR(K39="M",N39="M",Q39="M",Z39="M",AC39="M",AF39="M",AI39="M")),"",SUM(J39,M39,P39,Y39,AB39,AE39,AH39)) &lt;&gt; AK39</formula>
    </cfRule>
  </conditionalFormatting>
  <conditionalFormatting sqref="AL39">
    <cfRule type="expression" dxfId="20" priority="13">
      <formula>OR(AND(K39=N39,K39=Q39,K39=Z39,K39=AC39,K39=AF39,K39=AI39,K39="X"),AND(K39="M",N39="M",Q39="M",Z39="M",AC39="M",AF39="M",AI39="M"))</formula>
    </cfRule>
  </conditionalFormatting>
  <conditionalFormatting sqref="AL39">
    <cfRule type="expression" dxfId="19" priority="14">
      <formula xml:space="preserve"> IF(AND(OR(AND(K39="M",N39="M",Q39="M",Z39="M",AC39="M",AF39="M",AI39="M"),AND(K39="X",N39="X",Q39="X",Z39="X",AC39="X",AF39="X",AI39="X")),SUM(J39,M39,P39,Y39,AB39,AE39,AH39)=0,ISNUMBER(AK39)),"",IF(OR(K39="M",N39="M",Q39="M",Z39="M",AC39="M",AF39="M",AI39="M"),"M",IF(AND(K39=N39,K39=Q39,K39=Z39,K39=AC39,K39=AF39,K39=AI39,OR(K39="W",K39="Z",K39="X")),UPPER(K39),""))) &lt;&gt; AL39</formula>
    </cfRule>
  </conditionalFormatting>
  <conditionalFormatting sqref="AK44">
    <cfRule type="expression" dxfId="18" priority="3">
      <formula xml:space="preserve"> OR(AND(AK44=0,AK44&lt;&gt;"",AL44&lt;&gt;"Z",AL44&lt;&gt;""),AND(AK44&gt;0,AK44&lt;&gt;"",AL44&lt;&gt;"W",AL44&lt;&gt;""),AND(AK44="", AL44="W"))</formula>
    </cfRule>
  </conditionalFormatting>
  <conditionalFormatting sqref="AL44">
    <cfRule type="expression" dxfId="17" priority="2">
      <formula xml:space="preserve"> OR(AND(AK44=0,AK44&lt;&gt;"",AL44&lt;&gt;"Z",AL44&lt;&gt;""),AND(AK44&gt;0,AK44&lt;&gt;"",AL44&lt;&gt;"W",AL44&lt;&gt;""),AND(AK44="", AL44="W"))</formula>
    </cfRule>
  </conditionalFormatting>
  <conditionalFormatting sqref="AM44">
    <cfRule type="expression" dxfId="16" priority="1">
      <formula xml:space="preserve"> AND(OR(AL44="X",AL44="W"),AM44="")</formula>
    </cfRule>
  </conditionalFormatting>
  <conditionalFormatting sqref="AK44">
    <cfRule type="expression" dxfId="15" priority="4">
      <formula>OR(AND(K44=N44,K44=Q44,K44=Z44,K44=AC44,K44=AF44,K44=AI44,K44="X"),AND(K44="M",N44="M",Q44="M",Z44="M",AC44="M",AF44="M",AI44="M"))</formula>
    </cfRule>
  </conditionalFormatting>
  <conditionalFormatting sqref="AK44">
    <cfRule type="expression" dxfId="14" priority="5">
      <formula>IF(OR(EXACT(J44,K44),EXACT(M44,N44),EXACT(P44,Q44),EXACT(Y44,Z44),EXACT(AB44,AC44),EXACT(AE44,AF44),EXACT(AH44,AI44),AND(K44=N44,K44=Q44,K44=Z44,K44=AC44,K44=AF44,K44=AI44,K44="X"),OR(K44="M",N44="M",Q44="M",Z44="M",AC44="M",AF44="M",AI44="M")),"",SUM(J44,M44,P44,Y44,AB44,AE44,AH44)) &lt;&gt; AK44</formula>
    </cfRule>
  </conditionalFormatting>
  <conditionalFormatting sqref="AL44">
    <cfRule type="expression" dxfId="13" priority="6">
      <formula>OR(AND(K44=N44,K44=Q44,K44=Z44,K44=AC44,K44=AF44,K44=AI44,K44="X"),AND(K44="M",N44="M",Q44="M",Z44="M",AC44="M",AF44="M",AI44="M"))</formula>
    </cfRule>
  </conditionalFormatting>
  <conditionalFormatting sqref="AL44">
    <cfRule type="expression" dxfId="12" priority="7">
      <formula xml:space="preserve"> IF(AND(OR(AND(K44="M",N44="M",Q44="M",Z44="M",AC44="M",AF44="M",AI44="M"),AND(K44="X",N44="X",Q44="X",Z44="X",AC44="X",AF44="X",AI44="X")),SUM(J44,M44,P44,Y44,AB44,AE44,AH44)=0,ISNUMBER(AK44)),"",IF(OR(K44="M",N44="M",Q44="M",Z44="M",AC44="M",AF44="M",AI44="M"),"M",IF(AND(K44=N44,K44=Q44,K44=Z44,K44=AC44,K44=AF44,K44=AI44,OR(K44="W",K44="Z",K44="X")),UPPER(K44),""))) &lt;&gt; AL44</formula>
    </cfRule>
  </conditionalFormatting>
  <dataValidations count="4">
    <dataValidation allowBlank="1" showInputMessage="1" showErrorMessage="1" sqref="J4:AQ14 J71:AQ1048576 A1:XFD3 AR4:XFD1048576 A4:I1048576"/>
    <dataValidation type="decimal" operator="notEqual" allowBlank="1" showInputMessage="1" showErrorMessage="1" errorTitle="Entrée non valide" error="Veuillez entrer une valeur numérique" sqref="J15:J17 M15:M17 P15:P17 S15:S17 V15:V17 Y15:Y17 AB15:AB17 AE15:AE17 AH15:AH17 AK15:AK17 AN15:AN17 J19:J22 M19:M22 P19:P22 S19:S22 V19:V22 Y19:Y22 AB19:AB22 AE19:AE22 AH19:AH22 AK19:AK22 AN19:AN22 J24 M24 P24 S24 V24 Y24 AB24 AE24 AH24 AK24 AN24 J26 M26 P26 S26 V26 Y26 AB26 AE26 AH26 AK26 AN26 J28 M28 P28 S28 V28 Y28 AB28 AE28 AH28 AK28 AN28 J33:J35 M33:M35 P33:P35 S33:S35 V33:V35 Y33:Y35 AB33:AB35 AE33:AE35 AH33:AH35 AK33:AK35 AN33:AN35 J37:J40 M37:M40 P37:P40 S37:S40 V37:V40 Y37:Y40 AB37:AB40 AE37:AE40 AH37:AH40 AK37:AK40 AN37:AN40 J42 M42 P42 S42 V42 Y42 AB42 AE42 AH42 AK42 AN42 J44 M44 P44 S44 V44 Y44 AB44 AE44 AH44 AK44 AN44 J46 M46 P46 S46 V46 Y46 AB46 AE46 AH46 AK46 AN46 J51:J53 M51:M53 P51:P53 S51:S53 V51:V53 Y51:Y53 AB51:AB53 AE51:AE53 AH51:AH53 AK51:AK53 AN51:AN53 J55:J58 M55:M58 P55:P58 S55:S58 V55:V58 Y55:Y58 AB55:AB58 AE55:AE58 AH55:AH58 AK55:AK58 AN55:AN58 J60 M60 P60 S60 V60 Y60 AB60 AE60 AH60 AK60 AN60 J62 M62 P62 S62 V62 Y62 AB62 AE62 AH62 AK62 AN62 J64 M64 P64 S64 V64 Y64 AB64 AE64 AH64 AK64 AN64">
      <formula1>9.99999999999999E+25</formula1>
    </dataValidation>
    <dataValidation type="list" allowBlank="1" showDropDown="1" showInputMessage="1" showErrorMessage="1" errorTitle="Entrée non valide" error="Veuillez entrer l'un des codes suivants (lettres en majuscules seulement) :_x000a_Z - Ne s'applique pas_x000a_M - Manquant_x000a_X - Données incluses dans une autre catégorie_x000a_W - Inclut des données d'une autre catégorie" sqref="K15:K17 N15:N17 Q15:Q17 T15:T17 W15:W17 Z15:Z17 AC15:AC17 AF15:AF17 AI15:AI17 AL15:AL17 AO15:AO17 K19:K22 N19:N22 Q19:Q22 T19:T22 W19:W22 Z19:Z22 AC19:AC22 AF19:AF22 AI19:AI22 AL19:AL22 AO19:AO22 K24 N24 Q24 T24 W24 Z24 AC24 AF24 AI24 AL24 AO24 K26 N26 Q26 T26 W26 Z26 AC26 AF26 AI26 AL26 AO26 K28 N28 Q28 T28 W28 Z28 AC28 AF28 AI28 AL28 AO28 K33:K35 N33:N35 Q33:Q35 T33:T35 W33:W35 Z33:Z35 AC33:AC35 AF33:AF35 AI33:AI35 AL33:AL35 AO33:AO35 K37:K40 N37:N40 Q37:Q40 T37:T40 W37:W40 Z37:Z40 AC37:AC40 AF37:AF40 AI37:AI40 AL37:AL40 AO37:AO40 K42 N42 Q42 T42 W42 Z42 AC42 AF42 AI42 AL42 AO42 K44 N44 Q44 T44 W44 Z44 AC44 AF44 AI44 AL44 AO44 K46 N46 Q46 T46 W46 Z46 AC46 AF46 AI46 AL46 AO46 K51:K53 N51:N53 Q51:Q53 T51:T53 W51:W53 Z51:Z53 AC51:AC53 AF51:AF53 AI51:AI53 AL51:AL53 AO51:AO53 K55:K58 N55:N58 Q55:Q58 T55:T58 W55:W58 Z55:Z58 AC55:AC58 AF55:AF58 AI55:AI58 AL55:AL58 AO55:AO58 K60 N60 Q60 T60 W60 Z60 AC60 AF60 AI60 AL60 AO60 K62 N62 Q62 T62 W62 Z62 AC62 AF62 AI62 AL62 AO62 K64 N64 Q64 T64 W64 Z64 AC64 AF64 AI64 AL64 AO64">
      <formula1>"Z,M,X,W"</formula1>
    </dataValidation>
    <dataValidation type="textLength" allowBlank="1" showInputMessage="1" showErrorMessage="1" errorTitle="Entrée non valide" error="La longueur du texte devrait être comprise entre 2 et 500 caractères" sqref="L15:L17 O15:O17 R15:R17 U15:U17 X15:X17 AA15:AA17 AD15:AD17 AG15:AG17 AJ15:AJ17 AM15:AM17 AP15:AP17 L19:L22 O19:O22 R19:R22 U19:U22 X19:X22 AA19:AA22 AD19:AD22 AG19:AG22 AJ19:AJ22 AM19:AM22 AP19:AP22 L24 O24 R24 U24 X24 AA24 AD24 AG24 AJ24 AM24 AP24 L26 O26 R26 U26 X26 AA26 AD26 AG26 AJ26 AM26 AP26 L28 O28 R28 U28 X28 AA28 AD28 AG28 AJ28 AM28 AP28 L33:L35 O33:O35 R33:R35 U33:U35 X33:X35 AA33:AA35 AD33:AD35 AG33:AG35 AJ33:AJ35 AM33:AM35 AP33:AP35 L37:L40 O37:O40 R37:R40 U37:U40 X37:X40 AA37:AA40 AD37:AD40 AG37:AG40 AJ37:AJ40 AM37:AM40 AP37:AP40 L42 O42 R42 U42 X42 AA42 AD42 AG42 AJ42 AM42 AP42 L44 O44 R44 U44 X44 AA44 AD44 AG44 AJ44 AM44 AP44 L46 O46 R46 U46 X46 AA46 AD46 AG46 AJ46 AM46 AP46 L51:L53 O51:O53 R51:R53 U51:U53 X51:X53 AA51:AA53 AD51:AD53 AG51:AG53 AJ51:AJ53 AM51:AM53 AP51:AP53 L55:L58 O55:O58 R55:R58 U55:U58 X55:X58 AA55:AA58 AD55:AD58 AG55:AG58 AJ55:AJ58 AM55:AM58 AP55:AP58 L60 O60 R60 U60 X60 AA60 AD60 AG60 AJ60 AM60 AP60 L62 O62 R62 U62 X62 AA62 AD62 AG62 AJ62 AM62 AP62 L64 O64 R64 U64 X64 AA64 AD64 AG64 AJ64 AM64 AP64">
      <formula1>2</formula1>
      <formula2>500</formula2>
    </dataValidation>
  </dataValidations>
  <pageMargins left="0.23622047244094491" right="0.23622047244094491" top="0.74803149606299213" bottom="0.74803149606299213" header="0.31496062992125984" footer="0.31496062992125984"/>
  <pageSetup scale="42" orientation="landscape" r:id="rId1"/>
  <headerFooter>
    <oddFooter>&amp;C&amp;P&amp;R&amp;F</oddFooter>
  </headerFooter>
  <colBreaks count="2" manualBreakCount="2">
    <brk id="15"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W28"/>
  <sheetViews>
    <sheetView showGridLines="0" zoomScaleNormal="100" zoomScaleSheetLayoutView="55" workbookViewId="0">
      <pane xSplit="9" ySplit="14" topLeftCell="J15" activePane="bottomRight" state="frozen"/>
      <selection activeCell="C1" sqref="C1"/>
      <selection pane="topRight" activeCell="J1" sqref="J1"/>
      <selection pane="bottomLeft" activeCell="C15" sqref="C15"/>
      <selection pane="bottomRight" activeCell="J15" sqref="J15"/>
    </sheetView>
  </sheetViews>
  <sheetFormatPr defaultColWidth="9.140625" defaultRowHeight="15" x14ac:dyDescent="0.2"/>
  <cols>
    <col min="1" max="1" width="19.85546875" style="105" hidden="1" customWidth="1"/>
    <col min="2" max="2" width="7.7109375" style="105" hidden="1" customWidth="1"/>
    <col min="3" max="3" width="3.7109375" style="105" customWidth="1"/>
    <col min="4" max="4" width="80" style="226" customWidth="1"/>
    <col min="5" max="5" width="8.7109375" style="227" customWidth="1"/>
    <col min="6" max="7" width="6.85546875" style="105" hidden="1" customWidth="1"/>
    <col min="8" max="8" width="15.28515625" style="105" hidden="1" customWidth="1"/>
    <col min="9" max="9" width="14.5703125" style="105" hidden="1" customWidth="1"/>
    <col min="10" max="10" width="12.7109375" style="105" customWidth="1"/>
    <col min="11" max="11" width="2.7109375" style="105" customWidth="1"/>
    <col min="12" max="12" width="5.7109375" style="105" customWidth="1"/>
    <col min="13" max="13" width="12.7109375" style="105" customWidth="1"/>
    <col min="14" max="14" width="2.7109375" style="105" customWidth="1"/>
    <col min="15" max="15" width="5.7109375" style="105" customWidth="1"/>
    <col min="16" max="16" width="12.7109375" style="105" customWidth="1"/>
    <col min="17" max="17" width="2.7109375" style="105" customWidth="1"/>
    <col min="18" max="18" width="5.7109375" style="105" customWidth="1"/>
    <col min="19" max="19" width="12.7109375" style="105" customWidth="1"/>
    <col min="20" max="20" width="2.7109375" style="105" customWidth="1"/>
    <col min="21" max="21" width="5.7109375" style="105" customWidth="1"/>
    <col min="22" max="22" width="12.7109375" style="105" customWidth="1"/>
    <col min="23" max="23" width="2.7109375" style="105" customWidth="1"/>
    <col min="24" max="24" width="5.7109375" style="105" customWidth="1"/>
    <col min="25" max="25" width="12.7109375" style="105" customWidth="1"/>
    <col min="26" max="26" width="2.7109375" style="105" customWidth="1"/>
    <col min="27" max="27" width="5.7109375" style="105" customWidth="1"/>
    <col min="28" max="28" width="12.7109375" style="105" customWidth="1"/>
    <col min="29" max="29" width="2.7109375" style="105" customWidth="1"/>
    <col min="30" max="30" width="5.7109375" style="105" customWidth="1"/>
    <col min="31" max="31" width="12.7109375" style="105" customWidth="1"/>
    <col min="32" max="32" width="2.7109375" style="105" customWidth="1"/>
    <col min="33" max="33" width="5.7109375" style="105" customWidth="1"/>
    <col min="34" max="34" width="12.7109375" style="105" customWidth="1"/>
    <col min="35" max="35" width="2.7109375" style="105" customWidth="1"/>
    <col min="36" max="36" width="5.7109375" style="105" customWidth="1"/>
    <col min="37" max="37" width="12.7109375" style="105" customWidth="1"/>
    <col min="38" max="38" width="2.7109375" style="105" customWidth="1"/>
    <col min="39" max="39" width="5.7109375" style="105" customWidth="1"/>
    <col min="40" max="40" width="12.7109375" style="105" customWidth="1"/>
    <col min="41" max="41" width="2.7109375" style="105" customWidth="1"/>
    <col min="42" max="42" width="5.7109375" style="105" customWidth="1"/>
    <col min="43" max="43" width="3.7109375" style="105" customWidth="1"/>
    <col min="44" max="16384" width="9.140625" style="105"/>
  </cols>
  <sheetData>
    <row r="1" spans="1:75" ht="45" customHeight="1" x14ac:dyDescent="0.25">
      <c r="A1" s="93" t="s">
        <v>111</v>
      </c>
      <c r="B1" s="94" t="s">
        <v>123</v>
      </c>
      <c r="C1" s="155"/>
      <c r="D1" s="156" t="s">
        <v>2536</v>
      </c>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BI1" s="4"/>
      <c r="BJ1" s="4"/>
      <c r="BK1" s="4"/>
      <c r="BL1" s="4"/>
      <c r="BM1" s="4"/>
      <c r="BN1" s="4"/>
      <c r="BO1" s="4"/>
      <c r="BP1" s="4"/>
      <c r="BQ1" s="4"/>
      <c r="BR1" s="4"/>
      <c r="BS1" s="4"/>
      <c r="BT1" s="4"/>
      <c r="BU1" s="4"/>
      <c r="BV1" s="4"/>
      <c r="BW1" s="4"/>
    </row>
    <row r="2" spans="1:75" s="163" customFormat="1" ht="15.75" customHeight="1" x14ac:dyDescent="0.25">
      <c r="A2" s="157"/>
      <c r="B2" s="94"/>
      <c r="C2" s="158"/>
      <c r="D2" s="159" t="s">
        <v>2445</v>
      </c>
      <c r="E2" s="160" t="str">
        <f>IF(ISBLANK(VAL_B1!$J$30),"",YEAR(VAL_B1!$J$30))</f>
        <v/>
      </c>
      <c r="F2" s="161"/>
      <c r="G2" s="161"/>
      <c r="H2" s="161"/>
      <c r="I2" s="161"/>
      <c r="J2" s="162" t="s">
        <v>2537</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BI2" s="33"/>
      <c r="BJ2" s="33"/>
      <c r="BK2" s="33"/>
      <c r="BL2" s="33"/>
      <c r="BM2" s="33"/>
      <c r="BN2" s="33"/>
      <c r="BO2" s="33"/>
      <c r="BP2" s="33"/>
      <c r="BQ2" s="33"/>
      <c r="BR2" s="33"/>
      <c r="BS2" s="33"/>
      <c r="BT2" s="33"/>
      <c r="BU2" s="33"/>
      <c r="BV2" s="33"/>
      <c r="BW2" s="33"/>
    </row>
    <row r="3" spans="1:75" s="163" customFormat="1" ht="15.75" customHeight="1" x14ac:dyDescent="0.25">
      <c r="A3" s="157"/>
      <c r="B3" s="94"/>
      <c r="C3" s="158"/>
      <c r="D3" s="158"/>
      <c r="E3" s="158"/>
      <c r="F3" s="161"/>
      <c r="G3" s="161"/>
      <c r="H3" s="161"/>
      <c r="I3" s="161"/>
      <c r="J3" s="162"/>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BI3" s="33"/>
      <c r="BJ3" s="33"/>
      <c r="BK3" s="33"/>
      <c r="BL3" s="33"/>
      <c r="BM3" s="33"/>
      <c r="BN3" s="33"/>
      <c r="BO3" s="33"/>
      <c r="BP3" s="33"/>
      <c r="BQ3" s="33"/>
      <c r="BR3" s="33"/>
      <c r="BS3" s="33"/>
      <c r="BT3" s="33"/>
      <c r="BU3" s="33"/>
      <c r="BV3" s="33"/>
      <c r="BW3" s="33"/>
    </row>
    <row r="4" spans="1:75" s="163" customFormat="1" ht="24.75" customHeight="1" x14ac:dyDescent="0.25">
      <c r="A4" s="93" t="s">
        <v>117</v>
      </c>
      <c r="B4" s="94" t="str">
        <f>VLOOKUP(VAL_B1!$B$2,VAL_Drop_Down_Lists!$A$3:$B$214,2,FALSE)</f>
        <v>_X</v>
      </c>
      <c r="C4" s="158"/>
      <c r="D4" s="161"/>
      <c r="E4" s="32"/>
      <c r="F4" s="161"/>
      <c r="G4" s="161"/>
      <c r="H4" s="161"/>
      <c r="I4" s="161"/>
      <c r="J4" s="342" t="s">
        <v>2447</v>
      </c>
      <c r="K4" s="342"/>
      <c r="L4" s="342"/>
      <c r="M4" s="342" t="s">
        <v>2448</v>
      </c>
      <c r="N4" s="342"/>
      <c r="O4" s="342"/>
      <c r="P4" s="342" t="s">
        <v>2449</v>
      </c>
      <c r="Q4" s="342"/>
      <c r="R4" s="342"/>
      <c r="S4" s="342" t="s">
        <v>2450</v>
      </c>
      <c r="T4" s="342"/>
      <c r="U4" s="342"/>
      <c r="V4" s="342" t="s">
        <v>2451</v>
      </c>
      <c r="W4" s="342"/>
      <c r="X4" s="342"/>
      <c r="Y4" s="333" t="s">
        <v>2452</v>
      </c>
      <c r="Z4" s="333"/>
      <c r="AA4" s="333"/>
      <c r="AB4" s="342" t="s">
        <v>2453</v>
      </c>
      <c r="AC4" s="342"/>
      <c r="AD4" s="342"/>
      <c r="AE4" s="342" t="s">
        <v>2454</v>
      </c>
      <c r="AF4" s="342"/>
      <c r="AG4" s="342"/>
      <c r="AH4" s="342" t="s">
        <v>2455</v>
      </c>
      <c r="AI4" s="342"/>
      <c r="AJ4" s="342"/>
      <c r="AK4" s="333" t="s">
        <v>2456</v>
      </c>
      <c r="AL4" s="333"/>
      <c r="AM4" s="333"/>
      <c r="AN4" s="341" t="s">
        <v>2457</v>
      </c>
      <c r="AO4" s="341"/>
      <c r="AP4" s="341"/>
      <c r="AQ4" s="161"/>
      <c r="BI4" s="33"/>
      <c r="BJ4" s="33"/>
      <c r="BK4" s="33"/>
      <c r="BL4" s="33"/>
      <c r="BM4" s="33"/>
      <c r="BN4" s="33"/>
      <c r="BO4" s="33"/>
      <c r="BP4" s="33"/>
      <c r="BQ4" s="33"/>
      <c r="BR4" s="33"/>
      <c r="BS4" s="33"/>
      <c r="BT4" s="33"/>
      <c r="BU4" s="33"/>
      <c r="BV4" s="33"/>
      <c r="BW4" s="33"/>
    </row>
    <row r="5" spans="1:75" s="163" customFormat="1" ht="60" customHeight="1" x14ac:dyDescent="0.25">
      <c r="A5" s="93" t="s">
        <v>120</v>
      </c>
      <c r="B5" s="94" t="s">
        <v>425</v>
      </c>
      <c r="C5" s="158"/>
      <c r="D5" s="161"/>
      <c r="E5" s="161"/>
      <c r="F5" s="161"/>
      <c r="G5" s="161"/>
      <c r="H5" s="161"/>
      <c r="I5" s="161"/>
      <c r="J5" s="342"/>
      <c r="K5" s="342"/>
      <c r="L5" s="342"/>
      <c r="M5" s="342"/>
      <c r="N5" s="342"/>
      <c r="O5" s="342"/>
      <c r="P5" s="342"/>
      <c r="Q5" s="342"/>
      <c r="R5" s="342"/>
      <c r="S5" s="342"/>
      <c r="T5" s="342"/>
      <c r="U5" s="342"/>
      <c r="V5" s="342"/>
      <c r="W5" s="342"/>
      <c r="X5" s="342"/>
      <c r="Y5" s="333"/>
      <c r="Z5" s="333"/>
      <c r="AA5" s="333"/>
      <c r="AB5" s="342"/>
      <c r="AC5" s="342"/>
      <c r="AD5" s="342"/>
      <c r="AE5" s="342"/>
      <c r="AF5" s="342"/>
      <c r="AG5" s="342"/>
      <c r="AH5" s="342"/>
      <c r="AI5" s="342"/>
      <c r="AJ5" s="342"/>
      <c r="AK5" s="333"/>
      <c r="AL5" s="333"/>
      <c r="AM5" s="333"/>
      <c r="AN5" s="341"/>
      <c r="AO5" s="341"/>
      <c r="AP5" s="341"/>
      <c r="AQ5" s="161"/>
      <c r="BI5" s="33"/>
      <c r="BJ5" s="33"/>
      <c r="BK5" s="33"/>
      <c r="BL5" s="33"/>
      <c r="BM5" s="33"/>
      <c r="BN5" s="33"/>
      <c r="BO5" s="33"/>
      <c r="BP5" s="33"/>
      <c r="BQ5" s="33"/>
      <c r="BR5" s="33"/>
      <c r="BS5" s="33"/>
      <c r="BT5" s="33"/>
      <c r="BU5" s="33"/>
      <c r="BV5" s="33"/>
      <c r="BW5" s="33"/>
    </row>
    <row r="6" spans="1:75" s="163" customFormat="1" ht="18" customHeight="1" x14ac:dyDescent="0.25">
      <c r="A6" s="93" t="s">
        <v>429</v>
      </c>
      <c r="B6" s="94" t="str">
        <f>IF(VAL_B1!H29&lt;&gt;"", TEXT(VAL_B1!H29,"YYYY")&amp;"-"&amp;TEXT(VAL_B1!H29,"MM"),"")</f>
        <v/>
      </c>
      <c r="C6" s="158"/>
      <c r="D6" s="161"/>
      <c r="E6" s="161"/>
      <c r="F6" s="161"/>
      <c r="G6" s="161"/>
      <c r="H6" s="161"/>
      <c r="I6" s="32"/>
      <c r="J6" s="307" t="s">
        <v>2460</v>
      </c>
      <c r="K6" s="308"/>
      <c r="L6" s="309"/>
      <c r="M6" s="307" t="s">
        <v>2461</v>
      </c>
      <c r="N6" s="308"/>
      <c r="O6" s="309"/>
      <c r="P6" s="300" t="s">
        <v>2462</v>
      </c>
      <c r="Q6" s="301"/>
      <c r="R6" s="302"/>
      <c r="S6" s="300" t="s">
        <v>2463</v>
      </c>
      <c r="T6" s="301"/>
      <c r="U6" s="302"/>
      <c r="V6" s="300" t="s">
        <v>2464</v>
      </c>
      <c r="W6" s="301"/>
      <c r="X6" s="302"/>
      <c r="Y6" s="313" t="s">
        <v>2465</v>
      </c>
      <c r="Z6" s="314"/>
      <c r="AA6" s="315"/>
      <c r="AB6" s="300" t="s">
        <v>2466</v>
      </c>
      <c r="AC6" s="301"/>
      <c r="AD6" s="302"/>
      <c r="AE6" s="319" t="s">
        <v>2467</v>
      </c>
      <c r="AF6" s="320"/>
      <c r="AG6" s="321"/>
      <c r="AH6" s="342"/>
      <c r="AI6" s="342"/>
      <c r="AJ6" s="342"/>
      <c r="AK6" s="333"/>
      <c r="AL6" s="333"/>
      <c r="AM6" s="333"/>
      <c r="AN6" s="300" t="s">
        <v>2468</v>
      </c>
      <c r="AO6" s="301"/>
      <c r="AP6" s="302"/>
      <c r="AQ6" s="161"/>
      <c r="BI6" s="33"/>
      <c r="BJ6" s="33"/>
      <c r="BK6" s="33"/>
      <c r="BL6" s="33"/>
      <c r="BM6" s="33"/>
      <c r="BN6" s="33"/>
      <c r="BO6" s="33"/>
      <c r="BP6" s="33"/>
      <c r="BQ6" s="33"/>
      <c r="BR6" s="33"/>
      <c r="BS6" s="33"/>
      <c r="BT6" s="33"/>
      <c r="BU6" s="33"/>
      <c r="BV6" s="33"/>
      <c r="BW6" s="33"/>
    </row>
    <row r="7" spans="1:75" s="163" customFormat="1" ht="18" customHeight="1" x14ac:dyDescent="0.35">
      <c r="A7" s="93" t="s">
        <v>430</v>
      </c>
      <c r="B7" s="94" t="str">
        <f>IF(VAL_B1!H30&lt;&gt;"", TEXT(VAL_B1!H30,"YYYY")&amp;"-"&amp;TEXT(VAL_B1!H30,"MM"),"")</f>
        <v/>
      </c>
      <c r="C7" s="158"/>
      <c r="D7" s="331" t="s">
        <v>2538</v>
      </c>
      <c r="E7" s="331"/>
      <c r="F7" s="161"/>
      <c r="G7" s="161"/>
      <c r="H7" s="161"/>
      <c r="I7" s="32"/>
      <c r="J7" s="310"/>
      <c r="K7" s="311"/>
      <c r="L7" s="312"/>
      <c r="M7" s="310"/>
      <c r="N7" s="311"/>
      <c r="O7" s="312"/>
      <c r="P7" s="303"/>
      <c r="Q7" s="304"/>
      <c r="R7" s="305"/>
      <c r="S7" s="303"/>
      <c r="T7" s="304"/>
      <c r="U7" s="305"/>
      <c r="V7" s="303"/>
      <c r="W7" s="304"/>
      <c r="X7" s="305"/>
      <c r="Y7" s="316"/>
      <c r="Z7" s="317"/>
      <c r="AA7" s="318"/>
      <c r="AB7" s="303"/>
      <c r="AC7" s="304"/>
      <c r="AD7" s="305"/>
      <c r="AE7" s="322"/>
      <c r="AF7" s="323"/>
      <c r="AG7" s="324"/>
      <c r="AH7" s="342"/>
      <c r="AI7" s="342"/>
      <c r="AJ7" s="342"/>
      <c r="AK7" s="333"/>
      <c r="AL7" s="333"/>
      <c r="AM7" s="333"/>
      <c r="AN7" s="303"/>
      <c r="AO7" s="304"/>
      <c r="AP7" s="305"/>
      <c r="AQ7" s="161"/>
      <c r="BI7" s="33"/>
      <c r="BJ7" s="33"/>
      <c r="BK7" s="33"/>
      <c r="BL7" s="33"/>
      <c r="BM7" s="33"/>
      <c r="BN7" s="33"/>
      <c r="BO7" s="33"/>
      <c r="BP7" s="33"/>
      <c r="BQ7" s="33"/>
      <c r="BR7" s="33"/>
      <c r="BS7" s="33"/>
      <c r="BT7" s="33"/>
      <c r="BU7" s="33"/>
      <c r="BV7" s="33"/>
      <c r="BW7" s="33"/>
    </row>
    <row r="8" spans="1:75" s="33" customFormat="1" ht="18" hidden="1" customHeight="1" x14ac:dyDescent="0.35">
      <c r="A8" s="250" t="s">
        <v>125</v>
      </c>
      <c r="B8" s="251" t="s">
        <v>0</v>
      </c>
      <c r="C8" s="252"/>
      <c r="D8" s="257"/>
      <c r="E8" s="257"/>
      <c r="F8" s="256"/>
      <c r="G8" s="256"/>
      <c r="H8" s="256"/>
      <c r="I8" s="38" t="s">
        <v>139</v>
      </c>
      <c r="J8" s="38" t="s">
        <v>431</v>
      </c>
      <c r="K8" s="38"/>
      <c r="L8" s="38"/>
      <c r="M8" s="38" t="s">
        <v>431</v>
      </c>
      <c r="N8" s="38"/>
      <c r="O8" s="38"/>
      <c r="P8" s="38" t="s">
        <v>432</v>
      </c>
      <c r="Q8" s="38"/>
      <c r="R8" s="38"/>
      <c r="S8" s="38" t="s">
        <v>433</v>
      </c>
      <c r="T8" s="38"/>
      <c r="U8" s="38"/>
      <c r="V8" s="38" t="s">
        <v>434</v>
      </c>
      <c r="W8" s="38"/>
      <c r="X8" s="38"/>
      <c r="Y8" s="38" t="s">
        <v>435</v>
      </c>
      <c r="Z8" s="38"/>
      <c r="AA8" s="38"/>
      <c r="AB8" s="38" t="s">
        <v>436</v>
      </c>
      <c r="AC8" s="38"/>
      <c r="AD8" s="38"/>
      <c r="AE8" s="38" t="s">
        <v>437</v>
      </c>
      <c r="AF8" s="38"/>
      <c r="AG8" s="38"/>
      <c r="AH8" s="38" t="s">
        <v>147</v>
      </c>
      <c r="AI8" s="38"/>
      <c r="AJ8" s="38"/>
      <c r="AK8" s="38" t="s">
        <v>0</v>
      </c>
      <c r="AL8" s="38"/>
      <c r="AM8" s="38"/>
      <c r="AN8" s="38" t="s">
        <v>455</v>
      </c>
      <c r="AO8" s="38"/>
      <c r="AP8" s="38"/>
      <c r="AQ8" s="32"/>
    </row>
    <row r="9" spans="1:75" s="33" customFormat="1" ht="18" hidden="1" customHeight="1" x14ac:dyDescent="0.35">
      <c r="A9" s="250" t="s">
        <v>127</v>
      </c>
      <c r="B9" s="251"/>
      <c r="C9" s="252"/>
      <c r="D9" s="257"/>
      <c r="E9" s="257"/>
      <c r="F9" s="253"/>
      <c r="G9" s="253"/>
      <c r="H9" s="253"/>
      <c r="I9" s="39" t="s">
        <v>140</v>
      </c>
      <c r="J9" s="38" t="s">
        <v>438</v>
      </c>
      <c r="K9" s="38"/>
      <c r="L9" s="38"/>
      <c r="M9" s="38" t="s">
        <v>439</v>
      </c>
      <c r="N9" s="38"/>
      <c r="O9" s="38"/>
      <c r="P9" s="38" t="s">
        <v>0</v>
      </c>
      <c r="Q9" s="38"/>
      <c r="R9" s="38"/>
      <c r="S9" s="38" t="s">
        <v>0</v>
      </c>
      <c r="T9" s="38"/>
      <c r="U9" s="38"/>
      <c r="V9" s="38" t="s">
        <v>0</v>
      </c>
      <c r="W9" s="38"/>
      <c r="X9" s="38"/>
      <c r="Y9" s="38" t="s">
        <v>0</v>
      </c>
      <c r="Z9" s="38"/>
      <c r="AA9" s="38"/>
      <c r="AB9" s="38" t="s">
        <v>0</v>
      </c>
      <c r="AC9" s="38"/>
      <c r="AD9" s="38"/>
      <c r="AE9" s="38" t="s">
        <v>0</v>
      </c>
      <c r="AF9" s="38"/>
      <c r="AG9" s="38"/>
      <c r="AH9" s="38" t="s">
        <v>147</v>
      </c>
      <c r="AI9" s="38"/>
      <c r="AJ9" s="38"/>
      <c r="AK9" s="38" t="s">
        <v>0</v>
      </c>
      <c r="AL9" s="38"/>
      <c r="AM9" s="38"/>
      <c r="AN9" s="38" t="s">
        <v>441</v>
      </c>
      <c r="AO9" s="38"/>
      <c r="AP9" s="38"/>
      <c r="AQ9" s="32"/>
    </row>
    <row r="10" spans="1:75" s="33" customFormat="1" ht="18" hidden="1" customHeight="1" x14ac:dyDescent="0.35">
      <c r="A10" s="250" t="s">
        <v>129</v>
      </c>
      <c r="B10" s="251" t="str">
        <f>IF(VAL_B1!H30&lt;&gt;"", YEAR(VAL_B1!H30),"")</f>
        <v/>
      </c>
      <c r="C10" s="252"/>
      <c r="D10" s="257"/>
      <c r="E10" s="257"/>
      <c r="F10" s="253"/>
      <c r="G10" s="253"/>
      <c r="H10" s="253"/>
      <c r="I10" s="39" t="s">
        <v>141</v>
      </c>
      <c r="J10" s="38" t="s">
        <v>440</v>
      </c>
      <c r="K10" s="38"/>
      <c r="L10" s="38"/>
      <c r="M10" s="38" t="s">
        <v>440</v>
      </c>
      <c r="N10" s="38"/>
      <c r="O10" s="38"/>
      <c r="P10" s="38" t="s">
        <v>440</v>
      </c>
      <c r="Q10" s="38"/>
      <c r="R10" s="38"/>
      <c r="S10" s="38" t="s">
        <v>0</v>
      </c>
      <c r="T10" s="38"/>
      <c r="U10" s="38"/>
      <c r="V10" s="38" t="s">
        <v>0</v>
      </c>
      <c r="W10" s="38"/>
      <c r="X10" s="38"/>
      <c r="Y10" s="38" t="s">
        <v>0</v>
      </c>
      <c r="Z10" s="38"/>
      <c r="AA10" s="38"/>
      <c r="AB10" s="38" t="s">
        <v>0</v>
      </c>
      <c r="AC10" s="38"/>
      <c r="AD10" s="38"/>
      <c r="AE10" s="38" t="s">
        <v>0</v>
      </c>
      <c r="AF10" s="38"/>
      <c r="AG10" s="38"/>
      <c r="AH10" s="38" t="s">
        <v>147</v>
      </c>
      <c r="AI10" s="38"/>
      <c r="AJ10" s="38"/>
      <c r="AK10" s="38" t="s">
        <v>0</v>
      </c>
      <c r="AL10" s="38"/>
      <c r="AM10" s="38"/>
      <c r="AN10" s="38" t="s">
        <v>0</v>
      </c>
      <c r="AO10" s="38"/>
      <c r="AP10" s="38"/>
      <c r="AQ10" s="32"/>
    </row>
    <row r="11" spans="1:75" s="33" customFormat="1" ht="18" hidden="1" customHeight="1" x14ac:dyDescent="0.35">
      <c r="A11" s="250" t="s">
        <v>133</v>
      </c>
      <c r="B11" s="251">
        <v>0</v>
      </c>
      <c r="C11" s="252"/>
      <c r="D11" s="257"/>
      <c r="E11" s="257"/>
      <c r="F11" s="253" t="s">
        <v>137</v>
      </c>
      <c r="G11" s="253" t="s">
        <v>426</v>
      </c>
      <c r="H11" s="253" t="s">
        <v>427</v>
      </c>
      <c r="I11" s="46"/>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32"/>
    </row>
    <row r="12" spans="1:75" s="33" customFormat="1" ht="18" hidden="1" customHeight="1" x14ac:dyDescent="0.35">
      <c r="A12" s="254" t="s">
        <v>135</v>
      </c>
      <c r="B12" s="254">
        <v>0</v>
      </c>
      <c r="C12" s="252"/>
      <c r="D12" s="257"/>
      <c r="E12" s="257"/>
      <c r="F12" s="255"/>
      <c r="G12" s="255"/>
      <c r="H12" s="255"/>
      <c r="I12" s="48"/>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32"/>
    </row>
    <row r="13" spans="1:75" s="33" customFormat="1" ht="18" hidden="1" customHeight="1" x14ac:dyDescent="0.35">
      <c r="A13" s="250" t="s">
        <v>428</v>
      </c>
      <c r="B13" s="251" t="s">
        <v>147</v>
      </c>
      <c r="C13" s="252"/>
      <c r="D13" s="257"/>
      <c r="E13" s="257"/>
      <c r="F13" s="255"/>
      <c r="G13" s="255"/>
      <c r="H13" s="255"/>
      <c r="I13" s="48"/>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32"/>
    </row>
    <row r="14" spans="1:75" s="163" customFormat="1" ht="3" customHeight="1" x14ac:dyDescent="0.35">
      <c r="A14" s="185" t="s">
        <v>523</v>
      </c>
      <c r="B14" s="186" t="s">
        <v>2379</v>
      </c>
      <c r="C14" s="158"/>
      <c r="D14" s="246"/>
      <c r="E14" s="246"/>
      <c r="F14" s="183"/>
      <c r="G14" s="183"/>
      <c r="H14" s="183"/>
      <c r="I14" s="48"/>
      <c r="J14" s="118"/>
      <c r="K14" s="118"/>
      <c r="L14" s="118"/>
      <c r="M14" s="118"/>
      <c r="N14" s="118"/>
      <c r="O14" s="118"/>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161"/>
      <c r="BI14" s="33"/>
      <c r="BJ14" s="33"/>
      <c r="BK14" s="33"/>
      <c r="BL14" s="33"/>
      <c r="BM14" s="33"/>
      <c r="BN14" s="33"/>
      <c r="BO14" s="33"/>
      <c r="BP14" s="33"/>
      <c r="BQ14" s="33"/>
      <c r="BR14" s="33"/>
      <c r="BS14" s="33"/>
      <c r="BT14" s="33"/>
      <c r="BU14" s="33"/>
      <c r="BV14" s="33"/>
      <c r="BW14" s="33"/>
    </row>
    <row r="15" spans="1:75" s="163" customFormat="1" ht="21" customHeight="1" x14ac:dyDescent="0.2">
      <c r="C15" s="158"/>
      <c r="D15" s="193" t="s">
        <v>2539</v>
      </c>
      <c r="E15" s="248" t="s">
        <v>530</v>
      </c>
      <c r="F15" s="191" t="s">
        <v>98</v>
      </c>
      <c r="G15" s="191" t="s">
        <v>0</v>
      </c>
      <c r="H15" s="191" t="s">
        <v>0</v>
      </c>
      <c r="I15" s="43"/>
      <c r="J15" s="30"/>
      <c r="K15" s="26"/>
      <c r="L15" s="27"/>
      <c r="M15" s="30"/>
      <c r="N15" s="26"/>
      <c r="O15" s="27"/>
      <c r="P15" s="30"/>
      <c r="Q15" s="26"/>
      <c r="R15" s="27"/>
      <c r="S15" s="30"/>
      <c r="T15" s="26"/>
      <c r="U15" s="27"/>
      <c r="V15" s="30"/>
      <c r="W15" s="26"/>
      <c r="X15" s="27"/>
      <c r="Y15" s="31" t="str">
        <f>IF(OR(EXACT(S15,T15),EXACT(V15,W15),AND(T15="X",W15="X"),OR(T15="M",W15="M")),"",SUM(S15,V15))</f>
        <v/>
      </c>
      <c r="Z15" s="28" t="str">
        <f>IF(AND(AND(T15="X",W15="X"),SUM(S15,V15)=0,ISNUMBER(Y15)),"",IF(OR(T15="M",W15="M"),"M",IF(AND(T15=W15,OR(T15="X",T15="W",T15="Z")),UPPER(T15),"")))</f>
        <v/>
      </c>
      <c r="AA15" s="29"/>
      <c r="AB15" s="30"/>
      <c r="AC15" s="26"/>
      <c r="AD15" s="27"/>
      <c r="AE15" s="30"/>
      <c r="AF15" s="26"/>
      <c r="AG15" s="27"/>
      <c r="AH15" s="30"/>
      <c r="AI15" s="26"/>
      <c r="AJ15" s="27"/>
      <c r="AK15" s="31" t="str">
        <f>IF(OR(EXACT(J15,K15),EXACT(M15,N15),EXACT(P15,Q15),EXACT(Y15,Z15),EXACT(AB15,AC15),EXACT(AE15,AF15),EXACT(AH15,AI15),AND(K15=N15,K15=Q15,K15=Z15,K15=AC15,K15=AF15,K15=AI15,K15="X"),OR(K15="M",N15="M",Q15="M",Z15="M",AC15="M",AF15="M",AI15="M")),"",SUM(J15,M15,P15,Y15,AB15,AE15,AH15))</f>
        <v/>
      </c>
      <c r="AL15" s="1" t="str">
        <f xml:space="preserve"> IF(AND(AND(K15="X",N15="X",Q15="X",Z15="X",AC15="X",AF15="X",AI15="X"),SUM(J15,M15,P15,Y15,AB15,AE15,AH15)=0,ISNUMBER(AK15)),"",IF(OR(K15="M",N15="M",Q15="M",Z15="M",AC15="M",AF15="M",AI15="M"),"M",IF(AND(K15=N15,K15=Q15,K15=Z15,K15=AC15,K15=AF15,K15=AI15,OR(K15="W",K15="Z",K15="X")),UPPER(K15),"")))</f>
        <v/>
      </c>
      <c r="AM15" s="25"/>
      <c r="AN15" s="30"/>
      <c r="AO15" s="26"/>
      <c r="AP15" s="27"/>
      <c r="AQ15" s="161"/>
      <c r="BI15" s="33"/>
      <c r="BJ15" s="33"/>
      <c r="BK15" s="33"/>
      <c r="BL15" s="33"/>
      <c r="BM15" s="33"/>
      <c r="BN15" s="33"/>
      <c r="BO15" s="33"/>
      <c r="BP15" s="33"/>
      <c r="BQ15" s="33"/>
      <c r="BR15" s="33"/>
      <c r="BS15" s="33"/>
      <c r="BT15" s="33"/>
      <c r="BU15" s="33"/>
      <c r="BV15" s="33"/>
      <c r="BW15" s="33"/>
    </row>
    <row r="16" spans="1:75" s="163" customFormat="1" ht="21" customHeight="1" x14ac:dyDescent="0.25">
      <c r="C16" s="158"/>
      <c r="D16" s="340" t="s">
        <v>2540</v>
      </c>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161"/>
    </row>
    <row r="17" spans="3:43" ht="12.75" customHeight="1" x14ac:dyDescent="0.25">
      <c r="C17" s="202"/>
      <c r="D17" s="214"/>
      <c r="E17" s="206"/>
      <c r="F17" s="223"/>
      <c r="G17" s="223"/>
      <c r="H17" s="223"/>
      <c r="I17" s="202"/>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2"/>
    </row>
    <row r="18" spans="3:43" ht="12.75" customHeight="1" x14ac:dyDescent="0.25">
      <c r="C18" s="164"/>
      <c r="D18" s="249"/>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row>
    <row r="19" spans="3:43" s="225" customFormat="1" ht="12.75" hidden="1" x14ac:dyDescent="0.2"/>
    <row r="20" spans="3:43" s="225" customFormat="1" ht="12.75" hidden="1" x14ac:dyDescent="0.2"/>
    <row r="21" spans="3:43" hidden="1" x14ac:dyDescent="0.2"/>
    <row r="22" spans="3:43" hidden="1" x14ac:dyDescent="0.2">
      <c r="J22" s="228">
        <f>SUMPRODUCT(--(J15:J15=0),--(J15:J15&lt;&gt;""),--(K15:K15="Z"))</f>
        <v>0</v>
      </c>
      <c r="K22" s="228"/>
      <c r="L22" s="228"/>
      <c r="M22" s="228">
        <f t="shared" ref="M22" si="0">SUMPRODUCT(--(M15:M15=0),--(M15:M15&lt;&gt;""),--(N15:N15="Z"))</f>
        <v>0</v>
      </c>
      <c r="N22" s="228"/>
      <c r="O22" s="228"/>
      <c r="P22" s="228">
        <f t="shared" ref="P22" si="1">SUMPRODUCT(--(P15:P15=0),--(P15:P15&lt;&gt;""),--(Q15:Q15="Z"))</f>
        <v>0</v>
      </c>
      <c r="Q22" s="228"/>
      <c r="R22" s="228"/>
      <c r="S22" s="228">
        <f t="shared" ref="S22" si="2">SUMPRODUCT(--(S15:S15=0),--(S15:S15&lt;&gt;""),--(T15:T15="Z"))</f>
        <v>0</v>
      </c>
      <c r="T22" s="228"/>
      <c r="U22" s="228"/>
      <c r="V22" s="228">
        <f t="shared" ref="V22" si="3">SUMPRODUCT(--(V15:V15=0),--(V15:V15&lt;&gt;""),--(W15:W15="Z"))</f>
        <v>0</v>
      </c>
      <c r="W22" s="228"/>
      <c r="X22" s="228"/>
      <c r="Y22" s="228">
        <f t="shared" ref="Y22" si="4">SUMPRODUCT(--(Y15:Y15=0),--(Y15:Y15&lt;&gt;""),--(Z15:Z15="Z"))</f>
        <v>0</v>
      </c>
      <c r="Z22" s="228"/>
      <c r="AA22" s="228"/>
      <c r="AB22" s="228">
        <f t="shared" ref="AB22" si="5">SUMPRODUCT(--(AB15:AB15=0),--(AB15:AB15&lt;&gt;""),--(AC15:AC15="Z"))</f>
        <v>0</v>
      </c>
      <c r="AC22" s="228"/>
      <c r="AD22" s="228"/>
      <c r="AE22" s="228">
        <f t="shared" ref="AE22" si="6">SUMPRODUCT(--(AE15:AE15=0),--(AE15:AE15&lt;&gt;""),--(AF15:AF15="Z"))</f>
        <v>0</v>
      </c>
      <c r="AF22" s="228"/>
      <c r="AG22" s="228"/>
      <c r="AH22" s="228">
        <f t="shared" ref="AH22" si="7">SUMPRODUCT(--(AH15:AH15=0),--(AH15:AH15&lt;&gt;""),--(AI15:AI15="Z"))</f>
        <v>0</v>
      </c>
      <c r="AI22" s="228"/>
      <c r="AJ22" s="228"/>
      <c r="AK22" s="228">
        <f t="shared" ref="AK22" si="8">SUMPRODUCT(--(AK15:AK15=0),--(AK15:AK15&lt;&gt;""),--(AL15:AL15="Z"))</f>
        <v>0</v>
      </c>
      <c r="AL22" s="228"/>
      <c r="AM22" s="228"/>
      <c r="AN22" s="228">
        <f t="shared" ref="AN22" si="9">SUMPRODUCT(--(AN15:AN15=0),--(AN15:AN15&lt;&gt;""),--(AO15:AO15="Z"))</f>
        <v>0</v>
      </c>
      <c r="AO22" s="228"/>
      <c r="AP22" s="228"/>
    </row>
    <row r="23" spans="3:43" hidden="1" x14ac:dyDescent="0.2"/>
    <row r="24" spans="3:43" hidden="1" x14ac:dyDescent="0.2"/>
    <row r="25" spans="3:43" hidden="1" x14ac:dyDescent="0.2"/>
    <row r="26" spans="3:43" hidden="1" x14ac:dyDescent="0.2"/>
    <row r="27" spans="3:43" hidden="1" x14ac:dyDescent="0.2"/>
    <row r="28" spans="3:43" hidden="1" x14ac:dyDescent="0.2"/>
  </sheetData>
  <sheetProtection algorithmName="SHA-512" hashValue="ZL5GV51vM2070OQlxxaKdO6o/Hvv6l0vRhQzwhwrUt2I9wv3RTPfEopMulyYrkhAwVgUMAqU90tkTEwI7MlFNA==" saltValue="sHkDkayyq5uK5aWPlGVvOw==" spinCount="100000" sheet="1" objects="1" scenarios="1" formatCells="0" formatColumns="0" formatRows="0" sort="0" autoFilter="0"/>
  <mergeCells count="22">
    <mergeCell ref="AE4:AG5"/>
    <mergeCell ref="AH4:AJ7"/>
    <mergeCell ref="AK4:AM7"/>
    <mergeCell ref="Y6:AA7"/>
    <mergeCell ref="AB6:AD7"/>
    <mergeCell ref="AE6:AG7"/>
    <mergeCell ref="D7:E7"/>
    <mergeCell ref="D16:AP16"/>
    <mergeCell ref="AN4:AP5"/>
    <mergeCell ref="J6:L7"/>
    <mergeCell ref="M6:O7"/>
    <mergeCell ref="P6:R7"/>
    <mergeCell ref="S6:U7"/>
    <mergeCell ref="V6:X7"/>
    <mergeCell ref="J4:L5"/>
    <mergeCell ref="M4:O5"/>
    <mergeCell ref="P4:R5"/>
    <mergeCell ref="S4:U5"/>
    <mergeCell ref="V4:X5"/>
    <mergeCell ref="Y4:AA5"/>
    <mergeCell ref="AN6:AP7"/>
    <mergeCell ref="AB4:AD5"/>
  </mergeCells>
  <conditionalFormatting sqref="J15 M15 P15 S15 V15 Y15 AB15 AE15 AH15 AK15 AN15">
    <cfRule type="expression" dxfId="11" priority="3">
      <formula xml:space="preserve"> OR(AND(J15=0,J15&lt;&gt;"",K15&lt;&gt;"Z",K15&lt;&gt;""),AND(J15&gt;0,J15&lt;&gt;"",K15&lt;&gt;"W",K15&lt;&gt;""),AND(J15="", K15="W"))</formula>
    </cfRule>
  </conditionalFormatting>
  <conditionalFormatting sqref="K15 N15 Q15 T15 W15 Z15 AC15 AF15 AI15 AL15 AO15">
    <cfRule type="expression" dxfId="10" priority="2">
      <formula xml:space="preserve"> OR(AND(J15=0,J15&lt;&gt;"",K15&lt;&gt;"Z",K15&lt;&gt;""),AND(J15&gt;0,J15&lt;&gt;"",K15&lt;&gt;"W",K15&lt;&gt;""),AND(J15="", K15="W"))</formula>
    </cfRule>
  </conditionalFormatting>
  <conditionalFormatting sqref="L15 O15 R15 U15 X15 AA15 AD15 AG15 AJ15 AM15 AP15">
    <cfRule type="expression" dxfId="9" priority="1">
      <formula xml:space="preserve"> AND(OR(K15="X",K15="W"),L15="")</formula>
    </cfRule>
  </conditionalFormatting>
  <conditionalFormatting sqref="Y15">
    <cfRule type="expression" dxfId="8" priority="4">
      <formula>OR(AND(T15="X",W15="X"),AND(T15="M",W15="M"))</formula>
    </cfRule>
  </conditionalFormatting>
  <conditionalFormatting sqref="Y15">
    <cfRule type="expression" dxfId="7" priority="5">
      <formula>IF(OR(EXACT(S15,T15),EXACT(V15,W15),AND(T15="X",W15="X"),OR(T15="M",W15="M")),"",SUM(S15,V15)) &lt;&gt; Y15</formula>
    </cfRule>
  </conditionalFormatting>
  <conditionalFormatting sqref="Z15">
    <cfRule type="expression" dxfId="6" priority="6">
      <formula>OR(AND(T15="X",W15="X"),AND(T15="M",W15="M"))</formula>
    </cfRule>
  </conditionalFormatting>
  <conditionalFormatting sqref="Z15">
    <cfRule type="expression" dxfId="5" priority="7">
      <formula>IF(AND(OR(AND(T15="M",W15="M"),AND(T15="X",W15="X")),SUM(S15,V15)=0,ISNUMBER(Y15)),"",IF(OR(T15="M",W15="M"),"M",IF(AND(T15=W15,OR(T15="X",T15="W",T15="Z")),UPPER(T15),""))) &lt;&gt; Z15</formula>
    </cfRule>
  </conditionalFormatting>
  <conditionalFormatting sqref="AK15">
    <cfRule type="expression" dxfId="4" priority="8">
      <formula>OR(AND(K15=N15,K15=Q15,K15=Z15,K15=AC15,K15=AF15,K15=AI15,K15="X"),AND(K15="M",N15="M",Q15="M",Z15="M",AC15="M",AF15="M",AI15="M"))</formula>
    </cfRule>
  </conditionalFormatting>
  <conditionalFormatting sqref="AK15">
    <cfRule type="expression" dxfId="3" priority="9">
      <formula>IF(OR(EXACT(J15,K15),EXACT(M15,N15),EXACT(P15,Q15),EXACT(Y15,Z15),EXACT(AB15,AC15),EXACT(AE15,AF15),EXACT(AH15,AI15),AND(K15=N15,K15=Q15,K15=Z15,K15=AC15,K15=AF15,K15=AI15,K15="X"),OR(K15="M",N15="M",Q15="M",Z15="M",AC15="M",AF15="M",AI15="M")),"",SUM(J15,M15,P15,Y15,AB15,AE15,AH15)) &lt;&gt; AK15</formula>
    </cfRule>
  </conditionalFormatting>
  <conditionalFormatting sqref="AL15">
    <cfRule type="expression" dxfId="2" priority="10">
      <formula>OR(AND(K15=N15,K15=Q15,K15=Z15,K15=AC15,K15=AF15,K15=AI15,K15="X"),AND(K15="M",N15="M",Q15="M",Z15="M",AC15="M",AF15="M",AI15="M"))</formula>
    </cfRule>
  </conditionalFormatting>
  <conditionalFormatting sqref="AL15">
    <cfRule type="expression" dxfId="1" priority="11">
      <formula xml:space="preserve"> IF(AND(OR(AND(K15="M",N15="M",Q15="M",Z15="M",AC15="M",AF15="M",AI15="M"),AND(K15="X",N15="X",Q15="X",Z15="X",AC15="X",AF15="X",AI15="X")),SUM(J15,M15,P15,Y15,AB15,AE15,AH15)=0,ISNUMBER(AK15)),"",IF(OR(K15="M",N15="M",Q15="M",Z15="M",AC15="M",AF15="M",AI15="M"),"M",IF(AND(K15=N15,K15=Q15,K15=Z15,K15=AC15,K15=AF15,K15=AI15,OR(K15="W",K15="Z",K15="X")),UPPER(K15),""))) &lt;&gt; AL15</formula>
    </cfRule>
  </conditionalFormatting>
  <dataValidations count="4">
    <dataValidation allowBlank="1" showInputMessage="1" showErrorMessage="1" sqref="J23:AQ1048576 A22:B1048576 E17:I1048576 E3:AP14 AR3:XFD1048576 E15:I15 AQ3:AQ16 C3:D1048576 C1:XFD2 A1:B14"/>
    <dataValidation type="decimal" operator="notEqual" allowBlank="1" showInputMessage="1" showErrorMessage="1" errorTitle="Entrée non valide" error="Veuillez entrer une valeur numérique" sqref="J15 M15 P15 S15 V15 Y15 AB15 AE15 AH15 AK15 AN15">
      <formula1>9.99999999999999E+25</formula1>
    </dataValidation>
    <dataValidation type="list" allowBlank="1" showDropDown="1" showInputMessage="1" showErrorMessage="1" errorTitle="Entrée non valide" error="Veuillez entrer l'un des codes suivants (lettres en majuscules seulement) :_x000a_Z - Ne s'applique pas_x000a_M - Manquant_x000a_X - Données incluses dans une autre catégorie_x000a_W - Inclut des données d'une autre catégorie" sqref="K15 N15 Q15 T15 W15 Z15 AC15 AF15 AI15 AL15 AO15">
      <formula1>"Z,M,X,W"</formula1>
    </dataValidation>
    <dataValidation type="textLength" allowBlank="1" showInputMessage="1" showErrorMessage="1" errorTitle="Entrée non valide" error="La longueur du texte devrait être comprise entre 2 et 500 caractères" sqref="L15 O15 R15 U15 X15 AA15 AD15 AG15 AJ15 AM15 AP15">
      <formula1>2</formula1>
      <formula2>500</formula2>
    </dataValidation>
  </dataValidations>
  <pageMargins left="0.7" right="0.7" top="0.75" bottom="0.75" header="0.3" footer="0.3"/>
  <pageSetup scale="37" orientation="landscape"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710"/>
  <sheetViews>
    <sheetView showGridLines="0" zoomScaleNormal="100" zoomScaleSheetLayoutView="100" workbookViewId="0">
      <pane ySplit="16" topLeftCell="A17" activePane="bottomLeft" state="frozen"/>
      <selection pane="bottomLeft" activeCell="A17" sqref="A17"/>
    </sheetView>
  </sheetViews>
  <sheetFormatPr defaultRowHeight="15" x14ac:dyDescent="0.25"/>
  <cols>
    <col min="1" max="1" width="49.28515625" style="122" bestFit="1" customWidth="1"/>
    <col min="2" max="2" width="49.28515625" style="122" customWidth="1"/>
    <col min="3" max="3" width="6.42578125" style="122" bestFit="1" customWidth="1"/>
    <col min="4" max="4" width="7.42578125" style="122" customWidth="1"/>
    <col min="5" max="5" width="9.42578125" style="122" customWidth="1"/>
    <col min="6" max="6" width="7.28515625" style="122" customWidth="1"/>
    <col min="7" max="7" width="7.42578125" style="122" customWidth="1"/>
    <col min="8" max="8" width="6.140625" style="122" bestFit="1" customWidth="1"/>
    <col min="9" max="9" width="5.42578125" style="122" customWidth="1"/>
    <col min="10" max="10" width="9.42578125" style="122" customWidth="1"/>
    <col min="11" max="11" width="8.7109375" style="122" bestFit="1" customWidth="1"/>
    <col min="12" max="12" width="5.42578125" style="122" customWidth="1"/>
    <col min="13" max="13" width="11" style="122" customWidth="1"/>
    <col min="14" max="14" width="24" style="122" customWidth="1"/>
    <col min="15" max="16384" width="9.140625" style="122"/>
  </cols>
  <sheetData>
    <row r="1" spans="1:14" ht="23.25" x14ac:dyDescent="0.25">
      <c r="A1" s="119" t="s">
        <v>526</v>
      </c>
      <c r="B1" s="119"/>
      <c r="C1" s="119"/>
      <c r="D1" s="119"/>
      <c r="E1" s="120"/>
      <c r="F1" s="121"/>
      <c r="G1" s="119"/>
      <c r="H1" s="119"/>
      <c r="I1" s="119"/>
      <c r="J1" s="120"/>
      <c r="K1" s="119"/>
      <c r="L1" s="119"/>
      <c r="M1" s="119"/>
      <c r="N1" s="119"/>
    </row>
    <row r="2" spans="1:14" x14ac:dyDescent="0.25">
      <c r="A2" s="123"/>
      <c r="B2" s="123"/>
      <c r="C2" s="123"/>
      <c r="D2" s="124"/>
      <c r="E2" s="125"/>
      <c r="F2" s="126"/>
      <c r="G2" s="123"/>
      <c r="H2" s="123"/>
      <c r="I2" s="124"/>
      <c r="J2" s="125"/>
      <c r="K2" s="123"/>
      <c r="L2" s="123"/>
      <c r="M2" s="123"/>
      <c r="N2" s="123"/>
    </row>
    <row r="3" spans="1:14" ht="27.75" customHeight="1" x14ac:dyDescent="0.25">
      <c r="A3" s="343" t="s">
        <v>2541</v>
      </c>
      <c r="B3" s="343"/>
      <c r="C3" s="343"/>
      <c r="D3" s="343"/>
      <c r="E3" s="343"/>
      <c r="F3" s="343"/>
      <c r="G3" s="343"/>
      <c r="H3" s="343"/>
      <c r="I3" s="343"/>
      <c r="J3" s="343"/>
      <c r="K3" s="343"/>
      <c r="L3" s="343"/>
      <c r="M3" s="343"/>
      <c r="N3" s="343"/>
    </row>
    <row r="4" spans="1:14" x14ac:dyDescent="0.25">
      <c r="A4" s="127"/>
      <c r="B4" s="127"/>
      <c r="C4" s="127"/>
      <c r="D4" s="128"/>
      <c r="E4" s="128"/>
      <c r="F4" s="127"/>
      <c r="G4" s="127"/>
      <c r="H4" s="127"/>
      <c r="I4" s="128"/>
      <c r="J4" s="128"/>
      <c r="K4" s="127"/>
      <c r="L4" s="127"/>
      <c r="M4" s="123"/>
      <c r="N4" s="123"/>
    </row>
    <row r="5" spans="1:14" ht="15.75" x14ac:dyDescent="0.25">
      <c r="A5" s="129" t="s">
        <v>2546</v>
      </c>
      <c r="B5" s="129"/>
      <c r="C5" s="129"/>
      <c r="D5" s="129"/>
      <c r="E5" s="130"/>
      <c r="F5" s="131"/>
      <c r="G5" s="129"/>
      <c r="H5" s="129"/>
      <c r="I5" s="129"/>
      <c r="J5" s="130"/>
      <c r="K5" s="129"/>
      <c r="L5" s="129"/>
      <c r="M5" s="129"/>
      <c r="N5" s="129"/>
    </row>
    <row r="6" spans="1:14" x14ac:dyDescent="0.25">
      <c r="A6" s="123"/>
      <c r="B6" s="123"/>
      <c r="C6" s="123"/>
      <c r="D6" s="124"/>
      <c r="E6" s="125"/>
      <c r="F6" s="126"/>
      <c r="G6" s="123"/>
      <c r="H6" s="123"/>
      <c r="I6" s="124"/>
      <c r="J6" s="125"/>
      <c r="K6" s="123"/>
      <c r="L6" s="123"/>
      <c r="M6" s="123"/>
      <c r="N6" s="123"/>
    </row>
    <row r="7" spans="1:14" x14ac:dyDescent="0.25">
      <c r="A7" s="132" t="s">
        <v>2542</v>
      </c>
      <c r="B7" s="133" t="str">
        <f>" "&amp; ROUND(SUM('B2'!J123:AP123,'B3'!J70:AP70,'B4'!J22:AP22)/979*100,0) &amp; "% (" &amp; SUM('B2'!J123:AP123,'B3'!J70:AP70,'B4'!J22:AP22) &amp; ") de 979  éléments de données ont été fournis"</f>
        <v xml:space="preserve"> 0% (0) de 979  éléments de données ont été fournis</v>
      </c>
      <c r="C7" s="134"/>
      <c r="D7" s="135"/>
      <c r="E7" s="136"/>
      <c r="F7" s="137"/>
      <c r="G7" s="135"/>
      <c r="H7" s="135"/>
      <c r="I7" s="135"/>
      <c r="J7" s="136"/>
      <c r="K7" s="135"/>
      <c r="L7" s="135"/>
      <c r="M7" s="135"/>
      <c r="N7" s="135"/>
    </row>
    <row r="8" spans="1:14" x14ac:dyDescent="0.25">
      <c r="A8" s="132" t="s">
        <v>2543</v>
      </c>
      <c r="B8" s="133">
        <f>COUNTIF(M17:M710,"Check")</f>
        <v>0</v>
      </c>
      <c r="C8" s="135"/>
      <c r="D8" s="135"/>
      <c r="E8" s="136"/>
      <c r="F8" s="137"/>
      <c r="G8" s="135"/>
      <c r="H8" s="135"/>
      <c r="I8" s="135"/>
      <c r="J8" s="136"/>
      <c r="K8" s="135"/>
      <c r="L8" s="135"/>
      <c r="M8" s="135"/>
      <c r="N8" s="135"/>
    </row>
    <row r="9" spans="1:14" x14ac:dyDescent="0.25">
      <c r="A9" s="138" t="s">
        <v>2544</v>
      </c>
      <c r="B9" s="133">
        <f>SUMPRODUCT(--(H17:H710&lt;&gt;K17:K710),--(J17:J710="="))+SUMPRODUCT(--(H17:H710&lt;&gt;K17:K710),-(J17:J710="'&lt;="))</f>
        <v>0</v>
      </c>
      <c r="C9" s="135"/>
      <c r="D9" s="135"/>
      <c r="E9" s="136"/>
      <c r="F9" s="137"/>
      <c r="G9" s="135"/>
      <c r="H9" s="135"/>
      <c r="I9" s="135"/>
      <c r="J9" s="136"/>
      <c r="K9" s="135"/>
      <c r="L9" s="135"/>
      <c r="M9" s="135"/>
      <c r="N9" s="135"/>
    </row>
    <row r="10" spans="1:14" x14ac:dyDescent="0.25">
      <c r="A10" s="138" t="s">
        <v>2545</v>
      </c>
      <c r="B10" s="133">
        <f>SUMPRODUCT(--(I17:I710&lt;&gt;L17:L710),--(J17:J710="="))</f>
        <v>0</v>
      </c>
      <c r="C10" s="135"/>
      <c r="D10" s="135"/>
      <c r="E10" s="136"/>
      <c r="F10" s="137"/>
      <c r="G10" s="135"/>
      <c r="H10" s="135"/>
      <c r="I10" s="135"/>
      <c r="J10" s="136"/>
      <c r="K10" s="135"/>
      <c r="L10" s="135"/>
      <c r="M10" s="135"/>
      <c r="N10" s="135"/>
    </row>
    <row r="11" spans="1:14" x14ac:dyDescent="0.25">
      <c r="A11" s="123"/>
      <c r="B11" s="123"/>
      <c r="C11" s="123"/>
      <c r="D11" s="124"/>
      <c r="E11" s="125"/>
      <c r="F11" s="126"/>
      <c r="G11" s="123"/>
      <c r="H11" s="123"/>
      <c r="I11" s="123"/>
      <c r="J11" s="125"/>
      <c r="K11" s="123"/>
      <c r="L11" s="123"/>
      <c r="M11" s="123"/>
      <c r="N11" s="123"/>
    </row>
    <row r="12" spans="1:14" ht="15.75" customHeight="1" x14ac:dyDescent="0.25">
      <c r="A12" s="344" t="s">
        <v>2547</v>
      </c>
      <c r="B12" s="344"/>
      <c r="C12" s="344"/>
      <c r="D12" s="344"/>
      <c r="E12" s="344"/>
      <c r="F12" s="344"/>
      <c r="G12" s="344"/>
      <c r="H12" s="344"/>
      <c r="I12" s="344"/>
      <c r="J12" s="344"/>
      <c r="K12" s="344"/>
      <c r="L12" s="344"/>
      <c r="M12" s="345"/>
      <c r="N12" s="346" t="s">
        <v>2558</v>
      </c>
    </row>
    <row r="13" spans="1:14" ht="15" customHeight="1" x14ac:dyDescent="0.25">
      <c r="A13" s="349" t="s">
        <v>2548</v>
      </c>
      <c r="B13" s="350"/>
      <c r="C13" s="349" t="s">
        <v>2549</v>
      </c>
      <c r="D13" s="351"/>
      <c r="E13" s="351"/>
      <c r="F13" s="351"/>
      <c r="G13" s="350"/>
      <c r="H13" s="349" t="s">
        <v>2550</v>
      </c>
      <c r="I13" s="351"/>
      <c r="J13" s="351"/>
      <c r="K13" s="351"/>
      <c r="L13" s="351"/>
      <c r="M13" s="350"/>
      <c r="N13" s="347"/>
    </row>
    <row r="14" spans="1:14" ht="15" customHeight="1" x14ac:dyDescent="0.25">
      <c r="A14" s="352" t="s">
        <v>527</v>
      </c>
      <c r="B14" s="352" t="s">
        <v>2551</v>
      </c>
      <c r="C14" s="349" t="s">
        <v>2552</v>
      </c>
      <c r="D14" s="350"/>
      <c r="E14" s="352" t="s">
        <v>2553</v>
      </c>
      <c r="F14" s="349" t="s">
        <v>2554</v>
      </c>
      <c r="G14" s="350"/>
      <c r="H14" s="349" t="s">
        <v>2552</v>
      </c>
      <c r="I14" s="350"/>
      <c r="J14" s="352" t="s">
        <v>2553</v>
      </c>
      <c r="K14" s="349" t="s">
        <v>2554</v>
      </c>
      <c r="L14" s="350"/>
      <c r="M14" s="354" t="s">
        <v>2550</v>
      </c>
      <c r="N14" s="347"/>
    </row>
    <row r="15" spans="1:14" x14ac:dyDescent="0.25">
      <c r="A15" s="353"/>
      <c r="B15" s="353"/>
      <c r="C15" s="139" t="s">
        <v>2555</v>
      </c>
      <c r="D15" s="139" t="s">
        <v>2556</v>
      </c>
      <c r="E15" s="353"/>
      <c r="F15" s="139" t="s">
        <v>2555</v>
      </c>
      <c r="G15" s="139" t="s">
        <v>2556</v>
      </c>
      <c r="H15" s="139" t="s">
        <v>2557</v>
      </c>
      <c r="I15" s="139" t="s">
        <v>528</v>
      </c>
      <c r="J15" s="353"/>
      <c r="K15" s="139" t="s">
        <v>2557</v>
      </c>
      <c r="L15" s="139" t="s">
        <v>528</v>
      </c>
      <c r="M15" s="355"/>
      <c r="N15" s="348"/>
    </row>
    <row r="16" spans="1:14" x14ac:dyDescent="0.25">
      <c r="A16" s="140"/>
      <c r="B16" s="141"/>
      <c r="C16" s="142"/>
      <c r="D16" s="143"/>
      <c r="E16" s="141"/>
      <c r="F16" s="142"/>
      <c r="G16" s="143"/>
      <c r="H16" s="144"/>
      <c r="I16" s="144"/>
      <c r="J16" s="145"/>
      <c r="K16" s="146"/>
      <c r="L16" s="144"/>
      <c r="M16" s="144"/>
      <c r="N16" s="147"/>
    </row>
    <row r="17" spans="1:14" x14ac:dyDescent="0.25">
      <c r="A17" s="148" t="s">
        <v>2559</v>
      </c>
      <c r="B17" s="149" t="s">
        <v>532</v>
      </c>
      <c r="C17" s="150" t="s">
        <v>118</v>
      </c>
      <c r="D17" s="154" t="s">
        <v>533</v>
      </c>
      <c r="E17" s="150" t="s">
        <v>529</v>
      </c>
      <c r="F17" s="150" t="s">
        <v>118</v>
      </c>
      <c r="G17" s="154" t="s">
        <v>534</v>
      </c>
      <c r="H17" s="151" t="str">
        <f>IF(AND(ISBLANK('B2'!J18),$I$17&lt;&gt;"Z"),"",'B2'!J18)</f>
        <v/>
      </c>
      <c r="I17" s="151" t="str">
        <f>IF(ISBLANK('B2'!K18),"",'B2'!K18)</f>
        <v/>
      </c>
      <c r="J17" s="62" t="s">
        <v>529</v>
      </c>
      <c r="K17" s="151" t="str">
        <f>IF(AND(ISBLANK('B2'!J17),$L$17&lt;&gt;"Z"),"",'B2'!J17)</f>
        <v/>
      </c>
      <c r="L17" s="151" t="str">
        <f>IF(ISBLANK('B2'!K17),"",'B2'!K17)</f>
        <v/>
      </c>
      <c r="M17" s="59" t="str">
        <f t="shared" ref="M17:M58" si="0">IF(OR(AND(I17="M",AND(L17&lt;&gt;"M",L17&lt;&gt;"X")),AND(I17="X",AND(L17&lt;&gt;"M",L17&lt;&gt;"X",L17&lt;&gt;"W",NOT(AND(AND(ISNUMBER(K17),K17&gt;0),L17="")))),AND(H17=0,ISNUMBER(H17),I17="",L17="Z"),AND(K17="",L17="",AND(OR(ISNUMBER(H17),I17="Z"),OR(AND(H17=0,I17=""),H17=0,H17=""))),AND(OR(L17="",L17="Z"),OR(AND(I17="",H17&lt;&gt;""),I17="W"),OR(NOT(ISNUMBER(K17)),AND(ISNUMBER(H17),K17&lt;H17))),AND(OR(I17="",I17="W"),OR(L17="",L17="W"),AND(ISNUMBER(H17),K17&lt;H17))),"Check","OK")</f>
        <v>OK</v>
      </c>
      <c r="N17" s="60"/>
    </row>
    <row r="18" spans="1:14" x14ac:dyDescent="0.25">
      <c r="A18" s="148" t="s">
        <v>2559</v>
      </c>
      <c r="B18" s="149" t="s">
        <v>535</v>
      </c>
      <c r="C18" s="150" t="s">
        <v>118</v>
      </c>
      <c r="D18" s="154" t="s">
        <v>536</v>
      </c>
      <c r="E18" s="150" t="s">
        <v>529</v>
      </c>
      <c r="F18" s="150" t="s">
        <v>118</v>
      </c>
      <c r="G18" s="154" t="s">
        <v>537</v>
      </c>
      <c r="H18" s="151" t="str">
        <f>IF(AND(ISBLANK('B2'!M18),$I$18&lt;&gt;"Z"),"",'B2'!M18)</f>
        <v/>
      </c>
      <c r="I18" s="151" t="str">
        <f>IF(ISBLANK('B2'!N18),"",'B2'!N18)</f>
        <v/>
      </c>
      <c r="J18" s="62" t="s">
        <v>529</v>
      </c>
      <c r="K18" s="151" t="str">
        <f>IF(AND(ISBLANK('B2'!M17),$L$18&lt;&gt;"Z"),"",'B2'!M17)</f>
        <v/>
      </c>
      <c r="L18" s="151" t="str">
        <f>IF(ISBLANK('B2'!N17),"",'B2'!N17)</f>
        <v/>
      </c>
      <c r="M18" s="59" t="str">
        <f t="shared" si="0"/>
        <v>OK</v>
      </c>
      <c r="N18" s="60"/>
    </row>
    <row r="19" spans="1:14" x14ac:dyDescent="0.25">
      <c r="A19" s="148" t="s">
        <v>2559</v>
      </c>
      <c r="B19" s="149" t="s">
        <v>538</v>
      </c>
      <c r="C19" s="150" t="s">
        <v>118</v>
      </c>
      <c r="D19" s="154" t="s">
        <v>539</v>
      </c>
      <c r="E19" s="150" t="s">
        <v>529</v>
      </c>
      <c r="F19" s="150" t="s">
        <v>118</v>
      </c>
      <c r="G19" s="154" t="s">
        <v>540</v>
      </c>
      <c r="H19" s="151" t="str">
        <f>IF(AND(ISBLANK('B2'!P18),$I$19&lt;&gt;"Z"),"",'B2'!P18)</f>
        <v/>
      </c>
      <c r="I19" s="151" t="str">
        <f>IF(ISBLANK('B2'!Q18),"",'B2'!Q18)</f>
        <v/>
      </c>
      <c r="J19" s="62" t="s">
        <v>529</v>
      </c>
      <c r="K19" s="151" t="str">
        <f>IF(AND(ISBLANK('B2'!P17),$L$19&lt;&gt;"Z"),"",'B2'!P17)</f>
        <v/>
      </c>
      <c r="L19" s="151" t="str">
        <f>IF(ISBLANK('B2'!Q17),"",'B2'!Q17)</f>
        <v/>
      </c>
      <c r="M19" s="59" t="str">
        <f t="shared" si="0"/>
        <v>OK</v>
      </c>
      <c r="N19" s="60"/>
    </row>
    <row r="20" spans="1:14" x14ac:dyDescent="0.25">
      <c r="A20" s="148" t="s">
        <v>2559</v>
      </c>
      <c r="B20" s="149" t="s">
        <v>541</v>
      </c>
      <c r="C20" s="150" t="s">
        <v>118</v>
      </c>
      <c r="D20" s="154" t="s">
        <v>542</v>
      </c>
      <c r="E20" s="150" t="s">
        <v>529</v>
      </c>
      <c r="F20" s="150" t="s">
        <v>118</v>
      </c>
      <c r="G20" s="154" t="s">
        <v>543</v>
      </c>
      <c r="H20" s="151" t="str">
        <f>IF(AND(ISBLANK('B2'!S18),$I$20&lt;&gt;"Z"),"",'B2'!S18)</f>
        <v/>
      </c>
      <c r="I20" s="151" t="str">
        <f>IF(ISBLANK('B2'!T18),"",'B2'!T18)</f>
        <v/>
      </c>
      <c r="J20" s="62" t="s">
        <v>529</v>
      </c>
      <c r="K20" s="151" t="str">
        <f>IF(AND(ISBLANK('B2'!S17),$L$20&lt;&gt;"Z"),"",'B2'!S17)</f>
        <v/>
      </c>
      <c r="L20" s="151" t="str">
        <f>IF(ISBLANK('B2'!T17),"",'B2'!T17)</f>
        <v/>
      </c>
      <c r="M20" s="59" t="str">
        <f t="shared" si="0"/>
        <v>OK</v>
      </c>
      <c r="N20" s="60"/>
    </row>
    <row r="21" spans="1:14" x14ac:dyDescent="0.25">
      <c r="A21" s="148" t="s">
        <v>2559</v>
      </c>
      <c r="B21" s="149" t="s">
        <v>544</v>
      </c>
      <c r="C21" s="150" t="s">
        <v>118</v>
      </c>
      <c r="D21" s="154" t="s">
        <v>545</v>
      </c>
      <c r="E21" s="150" t="s">
        <v>529</v>
      </c>
      <c r="F21" s="150" t="s">
        <v>118</v>
      </c>
      <c r="G21" s="154" t="s">
        <v>546</v>
      </c>
      <c r="H21" s="151" t="str">
        <f>IF(AND(ISBLANK('B2'!V18),$I$21&lt;&gt;"Z"),"",'B2'!V18)</f>
        <v/>
      </c>
      <c r="I21" s="151" t="str">
        <f>IF(ISBLANK('B2'!W18),"",'B2'!W18)</f>
        <v/>
      </c>
      <c r="J21" s="62" t="s">
        <v>529</v>
      </c>
      <c r="K21" s="151" t="str">
        <f>IF(AND(ISBLANK('B2'!V17),$L$21&lt;&gt;"Z"),"",'B2'!V17)</f>
        <v/>
      </c>
      <c r="L21" s="151" t="str">
        <f>IF(ISBLANK('B2'!W17),"",'B2'!W17)</f>
        <v/>
      </c>
      <c r="M21" s="59" t="str">
        <f t="shared" si="0"/>
        <v>OK</v>
      </c>
      <c r="N21" s="60"/>
    </row>
    <row r="22" spans="1:14" x14ac:dyDescent="0.25">
      <c r="A22" s="148" t="s">
        <v>2559</v>
      </c>
      <c r="B22" s="149" t="s">
        <v>547</v>
      </c>
      <c r="C22" s="150" t="s">
        <v>118</v>
      </c>
      <c r="D22" s="154" t="s">
        <v>548</v>
      </c>
      <c r="E22" s="150" t="s">
        <v>529</v>
      </c>
      <c r="F22" s="150" t="s">
        <v>118</v>
      </c>
      <c r="G22" s="154" t="s">
        <v>549</v>
      </c>
      <c r="H22" s="151" t="str">
        <f>IF(AND(ISBLANK('B2'!Y18),$I$22&lt;&gt;"Z"),"",'B2'!Y18)</f>
        <v/>
      </c>
      <c r="I22" s="151" t="str">
        <f>IF(ISBLANK('B2'!Z18),"",'B2'!Z18)</f>
        <v/>
      </c>
      <c r="J22" s="62" t="s">
        <v>529</v>
      </c>
      <c r="K22" s="151" t="str">
        <f>IF(AND(ISBLANK('B2'!Y17),$L$22&lt;&gt;"Z"),"",'B2'!Y17)</f>
        <v/>
      </c>
      <c r="L22" s="151" t="str">
        <f>IF(ISBLANK('B2'!Z17),"",'B2'!Z17)</f>
        <v/>
      </c>
      <c r="M22" s="59" t="str">
        <f t="shared" si="0"/>
        <v>OK</v>
      </c>
      <c r="N22" s="60"/>
    </row>
    <row r="23" spans="1:14" x14ac:dyDescent="0.25">
      <c r="A23" s="148" t="s">
        <v>2559</v>
      </c>
      <c r="B23" s="149" t="s">
        <v>550</v>
      </c>
      <c r="C23" s="150" t="s">
        <v>118</v>
      </c>
      <c r="D23" s="154" t="s">
        <v>551</v>
      </c>
      <c r="E23" s="150" t="s">
        <v>529</v>
      </c>
      <c r="F23" s="150" t="s">
        <v>118</v>
      </c>
      <c r="G23" s="154" t="s">
        <v>552</v>
      </c>
      <c r="H23" s="151" t="str">
        <f>IF(AND(ISBLANK('B2'!AB18),$I$23&lt;&gt;"Z"),"",'B2'!AB18)</f>
        <v/>
      </c>
      <c r="I23" s="151" t="str">
        <f>IF(ISBLANK('B2'!AC18),"",'B2'!AC18)</f>
        <v/>
      </c>
      <c r="J23" s="62" t="s">
        <v>529</v>
      </c>
      <c r="K23" s="151" t="str">
        <f>IF(AND(ISBLANK('B2'!AB17),$L$23&lt;&gt;"Z"),"",'B2'!AB17)</f>
        <v/>
      </c>
      <c r="L23" s="151" t="str">
        <f>IF(ISBLANK('B2'!AC17),"",'B2'!AC17)</f>
        <v/>
      </c>
      <c r="M23" s="59" t="str">
        <f t="shared" si="0"/>
        <v>OK</v>
      </c>
      <c r="N23" s="60"/>
    </row>
    <row r="24" spans="1:14" x14ac:dyDescent="0.25">
      <c r="A24" s="148" t="s">
        <v>2559</v>
      </c>
      <c r="B24" s="149" t="s">
        <v>553</v>
      </c>
      <c r="C24" s="150" t="s">
        <v>118</v>
      </c>
      <c r="D24" s="154" t="s">
        <v>554</v>
      </c>
      <c r="E24" s="150" t="s">
        <v>529</v>
      </c>
      <c r="F24" s="150" t="s">
        <v>118</v>
      </c>
      <c r="G24" s="154" t="s">
        <v>555</v>
      </c>
      <c r="H24" s="151" t="str">
        <f>IF(AND(ISBLANK('B2'!AE18),$I$24&lt;&gt;"Z"),"",'B2'!AE18)</f>
        <v/>
      </c>
      <c r="I24" s="151" t="str">
        <f>IF(ISBLANK('B2'!AF18),"",'B2'!AF18)</f>
        <v/>
      </c>
      <c r="J24" s="62" t="s">
        <v>529</v>
      </c>
      <c r="K24" s="151" t="str">
        <f>IF(AND(ISBLANK('B2'!AE17),$L$24&lt;&gt;"Z"),"",'B2'!AE17)</f>
        <v/>
      </c>
      <c r="L24" s="151" t="str">
        <f>IF(ISBLANK('B2'!AF17),"",'B2'!AF17)</f>
        <v/>
      </c>
      <c r="M24" s="59" t="str">
        <f t="shared" si="0"/>
        <v>OK</v>
      </c>
      <c r="N24" s="60"/>
    </row>
    <row r="25" spans="1:14" x14ac:dyDescent="0.25">
      <c r="A25" s="148" t="s">
        <v>2559</v>
      </c>
      <c r="B25" s="149" t="s">
        <v>556</v>
      </c>
      <c r="C25" s="150" t="s">
        <v>118</v>
      </c>
      <c r="D25" s="154" t="s">
        <v>557</v>
      </c>
      <c r="E25" s="150" t="s">
        <v>529</v>
      </c>
      <c r="F25" s="150" t="s">
        <v>118</v>
      </c>
      <c r="G25" s="154" t="s">
        <v>558</v>
      </c>
      <c r="H25" s="151" t="str">
        <f>IF(AND(ISBLANK('B2'!AH18),$I$25&lt;&gt;"Z"),"",'B2'!AH18)</f>
        <v/>
      </c>
      <c r="I25" s="151" t="str">
        <f>IF(ISBLANK('B2'!AI18),"",'B2'!AI18)</f>
        <v/>
      </c>
      <c r="J25" s="62" t="s">
        <v>529</v>
      </c>
      <c r="K25" s="151" t="str">
        <f>IF(AND(ISBLANK('B2'!AH17),$L$25&lt;&gt;"Z"),"",'B2'!AH17)</f>
        <v/>
      </c>
      <c r="L25" s="151" t="str">
        <f>IF(ISBLANK('B2'!AI17),"",'B2'!AI17)</f>
        <v/>
      </c>
      <c r="M25" s="59" t="str">
        <f t="shared" si="0"/>
        <v>OK</v>
      </c>
      <c r="N25" s="60"/>
    </row>
    <row r="26" spans="1:14" x14ac:dyDescent="0.25">
      <c r="A26" s="148" t="s">
        <v>2559</v>
      </c>
      <c r="B26" s="149" t="s">
        <v>559</v>
      </c>
      <c r="C26" s="150" t="s">
        <v>118</v>
      </c>
      <c r="D26" s="154" t="s">
        <v>560</v>
      </c>
      <c r="E26" s="150" t="s">
        <v>529</v>
      </c>
      <c r="F26" s="150" t="s">
        <v>118</v>
      </c>
      <c r="G26" s="154" t="s">
        <v>561</v>
      </c>
      <c r="H26" s="151" t="str">
        <f>IF(AND(ISBLANK('B2'!AK18),$I$26&lt;&gt;"Z"),"",'B2'!AK18)</f>
        <v/>
      </c>
      <c r="I26" s="151" t="str">
        <f>IF(ISBLANK('B2'!AL18),"",'B2'!AL18)</f>
        <v/>
      </c>
      <c r="J26" s="62" t="s">
        <v>529</v>
      </c>
      <c r="K26" s="151" t="str">
        <f>IF(AND(ISBLANK('B2'!AK17),$L$26&lt;&gt;"Z"),"",'B2'!AK17)</f>
        <v/>
      </c>
      <c r="L26" s="151" t="str">
        <f>IF(ISBLANK('B2'!AL17),"",'B2'!AL17)</f>
        <v/>
      </c>
      <c r="M26" s="59" t="str">
        <f t="shared" si="0"/>
        <v>OK</v>
      </c>
      <c r="N26" s="60"/>
    </row>
    <row r="27" spans="1:14" x14ac:dyDescent="0.25">
      <c r="A27" s="148" t="s">
        <v>2559</v>
      </c>
      <c r="B27" s="149" t="s">
        <v>562</v>
      </c>
      <c r="C27" s="150" t="s">
        <v>118</v>
      </c>
      <c r="D27" s="154" t="s">
        <v>563</v>
      </c>
      <c r="E27" s="150" t="s">
        <v>529</v>
      </c>
      <c r="F27" s="150" t="s">
        <v>118</v>
      </c>
      <c r="G27" s="154" t="s">
        <v>564</v>
      </c>
      <c r="H27" s="151" t="str">
        <f>IF(AND(ISBLANK('B2'!AN18),$I$27&lt;&gt;"Z"),"",'B2'!AN18)</f>
        <v/>
      </c>
      <c r="I27" s="151" t="str">
        <f>IF(ISBLANK('B2'!AO18),"",'B2'!AO18)</f>
        <v/>
      </c>
      <c r="J27" s="62" t="s">
        <v>529</v>
      </c>
      <c r="K27" s="151" t="str">
        <f>IF(AND(ISBLANK('B2'!AN17),$L$27&lt;&gt;"Z"),"",'B2'!AN17)</f>
        <v/>
      </c>
      <c r="L27" s="151" t="str">
        <f>IF(ISBLANK('B2'!AO17),"",'B2'!AO17)</f>
        <v/>
      </c>
      <c r="M27" s="59" t="str">
        <f t="shared" si="0"/>
        <v>OK</v>
      </c>
      <c r="N27" s="60"/>
    </row>
    <row r="28" spans="1:14" x14ac:dyDescent="0.25">
      <c r="A28" s="148" t="s">
        <v>2559</v>
      </c>
      <c r="B28" s="149" t="s">
        <v>565</v>
      </c>
      <c r="C28" s="150" t="s">
        <v>118</v>
      </c>
      <c r="D28" s="154" t="s">
        <v>566</v>
      </c>
      <c r="E28" s="150" t="s">
        <v>529</v>
      </c>
      <c r="F28" s="150" t="s">
        <v>118</v>
      </c>
      <c r="G28" s="154" t="s">
        <v>567</v>
      </c>
      <c r="H28" s="151" t="str">
        <f>IF(AND(ISBLANK('B2'!J35),$I$28&lt;&gt;"Z"),"",'B2'!J35)</f>
        <v/>
      </c>
      <c r="I28" s="151" t="str">
        <f>IF(ISBLANK('B2'!K35),"",'B2'!K35)</f>
        <v/>
      </c>
      <c r="J28" s="62" t="s">
        <v>529</v>
      </c>
      <c r="K28" s="151" t="str">
        <f>IF(AND(ISBLANK('B2'!J34),$L$28&lt;&gt;"Z"),"",'B2'!J34)</f>
        <v/>
      </c>
      <c r="L28" s="151" t="str">
        <f>IF(ISBLANK('B2'!K34),"",'B2'!K34)</f>
        <v/>
      </c>
      <c r="M28" s="59" t="str">
        <f t="shared" si="0"/>
        <v>OK</v>
      </c>
      <c r="N28" s="60"/>
    </row>
    <row r="29" spans="1:14" x14ac:dyDescent="0.25">
      <c r="A29" s="148" t="s">
        <v>2559</v>
      </c>
      <c r="B29" s="149" t="s">
        <v>568</v>
      </c>
      <c r="C29" s="150" t="s">
        <v>118</v>
      </c>
      <c r="D29" s="154" t="s">
        <v>569</v>
      </c>
      <c r="E29" s="150" t="s">
        <v>529</v>
      </c>
      <c r="F29" s="150" t="s">
        <v>118</v>
      </c>
      <c r="G29" s="154" t="s">
        <v>570</v>
      </c>
      <c r="H29" s="151" t="str">
        <f>IF(AND(ISBLANK('B2'!M35),$I$29&lt;&gt;"Z"),"",'B2'!M35)</f>
        <v/>
      </c>
      <c r="I29" s="151" t="str">
        <f>IF(ISBLANK('B2'!N35),"",'B2'!N35)</f>
        <v/>
      </c>
      <c r="J29" s="62" t="s">
        <v>529</v>
      </c>
      <c r="K29" s="151" t="str">
        <f>IF(AND(ISBLANK('B2'!M34),$L$29&lt;&gt;"Z"),"",'B2'!M34)</f>
        <v/>
      </c>
      <c r="L29" s="151" t="str">
        <f>IF(ISBLANK('B2'!N34),"",'B2'!N34)</f>
        <v/>
      </c>
      <c r="M29" s="59" t="str">
        <f t="shared" si="0"/>
        <v>OK</v>
      </c>
      <c r="N29" s="60"/>
    </row>
    <row r="30" spans="1:14" x14ac:dyDescent="0.25">
      <c r="A30" s="148" t="s">
        <v>2559</v>
      </c>
      <c r="B30" s="149" t="s">
        <v>571</v>
      </c>
      <c r="C30" s="150" t="s">
        <v>118</v>
      </c>
      <c r="D30" s="154" t="s">
        <v>572</v>
      </c>
      <c r="E30" s="150" t="s">
        <v>529</v>
      </c>
      <c r="F30" s="150" t="s">
        <v>118</v>
      </c>
      <c r="G30" s="154" t="s">
        <v>573</v>
      </c>
      <c r="H30" s="151" t="str">
        <f>IF(AND(ISBLANK('B2'!P35),$I$30&lt;&gt;"Z"),"",'B2'!P35)</f>
        <v/>
      </c>
      <c r="I30" s="151" t="str">
        <f>IF(ISBLANK('B2'!Q35),"",'B2'!Q35)</f>
        <v/>
      </c>
      <c r="J30" s="62" t="s">
        <v>529</v>
      </c>
      <c r="K30" s="151" t="str">
        <f>IF(AND(ISBLANK('B2'!P34),$L$30&lt;&gt;"Z"),"",'B2'!P34)</f>
        <v/>
      </c>
      <c r="L30" s="151" t="str">
        <f>IF(ISBLANK('B2'!Q34),"",'B2'!Q34)</f>
        <v/>
      </c>
      <c r="M30" s="59" t="str">
        <f t="shared" si="0"/>
        <v>OK</v>
      </c>
      <c r="N30" s="60"/>
    </row>
    <row r="31" spans="1:14" x14ac:dyDescent="0.25">
      <c r="A31" s="148" t="s">
        <v>2559</v>
      </c>
      <c r="B31" s="149" t="s">
        <v>574</v>
      </c>
      <c r="C31" s="150" t="s">
        <v>118</v>
      </c>
      <c r="D31" s="154" t="s">
        <v>575</v>
      </c>
      <c r="E31" s="150" t="s">
        <v>529</v>
      </c>
      <c r="F31" s="150" t="s">
        <v>118</v>
      </c>
      <c r="G31" s="154" t="s">
        <v>576</v>
      </c>
      <c r="H31" s="151" t="str">
        <f>IF(AND(ISBLANK('B2'!S35),$I$31&lt;&gt;"Z"),"",'B2'!S35)</f>
        <v/>
      </c>
      <c r="I31" s="151" t="str">
        <f>IF(ISBLANK('B2'!T35),"",'B2'!T35)</f>
        <v/>
      </c>
      <c r="J31" s="62" t="s">
        <v>529</v>
      </c>
      <c r="K31" s="151" t="str">
        <f>IF(AND(ISBLANK('B2'!S34),$L$31&lt;&gt;"Z"),"",'B2'!S34)</f>
        <v/>
      </c>
      <c r="L31" s="151" t="str">
        <f>IF(ISBLANK('B2'!T34),"",'B2'!T34)</f>
        <v/>
      </c>
      <c r="M31" s="59" t="str">
        <f t="shared" si="0"/>
        <v>OK</v>
      </c>
      <c r="N31" s="60"/>
    </row>
    <row r="32" spans="1:14" x14ac:dyDescent="0.25">
      <c r="A32" s="148" t="s">
        <v>2559</v>
      </c>
      <c r="B32" s="149" t="s">
        <v>577</v>
      </c>
      <c r="C32" s="150" t="s">
        <v>118</v>
      </c>
      <c r="D32" s="154" t="s">
        <v>578</v>
      </c>
      <c r="E32" s="150" t="s">
        <v>529</v>
      </c>
      <c r="F32" s="150" t="s">
        <v>118</v>
      </c>
      <c r="G32" s="154" t="s">
        <v>579</v>
      </c>
      <c r="H32" s="151" t="str">
        <f>IF(AND(ISBLANK('B2'!V35),$I$32&lt;&gt;"Z"),"",'B2'!V35)</f>
        <v/>
      </c>
      <c r="I32" s="151" t="str">
        <f>IF(ISBLANK('B2'!W35),"",'B2'!W35)</f>
        <v/>
      </c>
      <c r="J32" s="62" t="s">
        <v>529</v>
      </c>
      <c r="K32" s="151" t="str">
        <f>IF(AND(ISBLANK('B2'!V34),$L$32&lt;&gt;"Z"),"",'B2'!V34)</f>
        <v/>
      </c>
      <c r="L32" s="151" t="str">
        <f>IF(ISBLANK('B2'!W34),"",'B2'!W34)</f>
        <v/>
      </c>
      <c r="M32" s="59" t="str">
        <f t="shared" si="0"/>
        <v>OK</v>
      </c>
      <c r="N32" s="60"/>
    </row>
    <row r="33" spans="1:14" x14ac:dyDescent="0.25">
      <c r="A33" s="148" t="s">
        <v>2559</v>
      </c>
      <c r="B33" s="149" t="s">
        <v>580</v>
      </c>
      <c r="C33" s="150" t="s">
        <v>118</v>
      </c>
      <c r="D33" s="154" t="s">
        <v>581</v>
      </c>
      <c r="E33" s="150" t="s">
        <v>529</v>
      </c>
      <c r="F33" s="150" t="s">
        <v>118</v>
      </c>
      <c r="G33" s="154" t="s">
        <v>582</v>
      </c>
      <c r="H33" s="151" t="str">
        <f>IF(AND(ISBLANK('B2'!Y35),$I$33&lt;&gt;"Z"),"",'B2'!Y35)</f>
        <v/>
      </c>
      <c r="I33" s="151" t="str">
        <f>IF(ISBLANK('B2'!Z35),"",'B2'!Z35)</f>
        <v/>
      </c>
      <c r="J33" s="62" t="s">
        <v>529</v>
      </c>
      <c r="K33" s="151" t="str">
        <f>IF(AND(ISBLANK('B2'!Y34),$L$33&lt;&gt;"Z"),"",'B2'!Y34)</f>
        <v/>
      </c>
      <c r="L33" s="151" t="str">
        <f>IF(ISBLANK('B2'!Z34),"",'B2'!Z34)</f>
        <v/>
      </c>
      <c r="M33" s="59" t="str">
        <f t="shared" si="0"/>
        <v>OK</v>
      </c>
      <c r="N33" s="60"/>
    </row>
    <row r="34" spans="1:14" x14ac:dyDescent="0.25">
      <c r="A34" s="148" t="s">
        <v>2559</v>
      </c>
      <c r="B34" s="149" t="s">
        <v>583</v>
      </c>
      <c r="C34" s="150" t="s">
        <v>118</v>
      </c>
      <c r="D34" s="154" t="s">
        <v>584</v>
      </c>
      <c r="E34" s="150" t="s">
        <v>529</v>
      </c>
      <c r="F34" s="150" t="s">
        <v>118</v>
      </c>
      <c r="G34" s="154" t="s">
        <v>585</v>
      </c>
      <c r="H34" s="151" t="str">
        <f>IF(AND(ISBLANK('B2'!AB35),$I$34&lt;&gt;"Z"),"",'B2'!AB35)</f>
        <v/>
      </c>
      <c r="I34" s="151" t="str">
        <f>IF(ISBLANK('B2'!AC35),"",'B2'!AC35)</f>
        <v/>
      </c>
      <c r="J34" s="62" t="s">
        <v>529</v>
      </c>
      <c r="K34" s="151" t="str">
        <f>IF(AND(ISBLANK('B2'!AB34),$L$34&lt;&gt;"Z"),"",'B2'!AB34)</f>
        <v/>
      </c>
      <c r="L34" s="151" t="str">
        <f>IF(ISBLANK('B2'!AC34),"",'B2'!AC34)</f>
        <v/>
      </c>
      <c r="M34" s="59" t="str">
        <f t="shared" si="0"/>
        <v>OK</v>
      </c>
      <c r="N34" s="60"/>
    </row>
    <row r="35" spans="1:14" x14ac:dyDescent="0.25">
      <c r="A35" s="148" t="s">
        <v>2559</v>
      </c>
      <c r="B35" s="149" t="s">
        <v>586</v>
      </c>
      <c r="C35" s="150" t="s">
        <v>118</v>
      </c>
      <c r="D35" s="154" t="s">
        <v>587</v>
      </c>
      <c r="E35" s="150" t="s">
        <v>529</v>
      </c>
      <c r="F35" s="150" t="s">
        <v>118</v>
      </c>
      <c r="G35" s="154" t="s">
        <v>588</v>
      </c>
      <c r="H35" s="151" t="str">
        <f>IF(AND(ISBLANK('B2'!AE35),$I$35&lt;&gt;"Z"),"",'B2'!AE35)</f>
        <v/>
      </c>
      <c r="I35" s="151" t="str">
        <f>IF(ISBLANK('B2'!AF35),"",'B2'!AF35)</f>
        <v/>
      </c>
      <c r="J35" s="62" t="s">
        <v>529</v>
      </c>
      <c r="K35" s="151" t="str">
        <f>IF(AND(ISBLANK('B2'!AE34),$L$35&lt;&gt;"Z"),"",'B2'!AE34)</f>
        <v/>
      </c>
      <c r="L35" s="151" t="str">
        <f>IF(ISBLANK('B2'!AF34),"",'B2'!AF34)</f>
        <v/>
      </c>
      <c r="M35" s="59" t="str">
        <f t="shared" si="0"/>
        <v>OK</v>
      </c>
      <c r="N35" s="60"/>
    </row>
    <row r="36" spans="1:14" x14ac:dyDescent="0.25">
      <c r="A36" s="148" t="s">
        <v>2559</v>
      </c>
      <c r="B36" s="149" t="s">
        <v>589</v>
      </c>
      <c r="C36" s="150" t="s">
        <v>118</v>
      </c>
      <c r="D36" s="154" t="s">
        <v>590</v>
      </c>
      <c r="E36" s="150" t="s">
        <v>529</v>
      </c>
      <c r="F36" s="150" t="s">
        <v>118</v>
      </c>
      <c r="G36" s="154" t="s">
        <v>591</v>
      </c>
      <c r="H36" s="151" t="str">
        <f>IF(AND(ISBLANK('B2'!AH35),$I$36&lt;&gt;"Z"),"",'B2'!AH35)</f>
        <v/>
      </c>
      <c r="I36" s="151" t="str">
        <f>IF(ISBLANK('B2'!AI35),"",'B2'!AI35)</f>
        <v/>
      </c>
      <c r="J36" s="62" t="s">
        <v>529</v>
      </c>
      <c r="K36" s="151" t="str">
        <f>IF(AND(ISBLANK('B2'!AH34),$L$36&lt;&gt;"Z"),"",'B2'!AH34)</f>
        <v/>
      </c>
      <c r="L36" s="151" t="str">
        <f>IF(ISBLANK('B2'!AI34),"",'B2'!AI34)</f>
        <v/>
      </c>
      <c r="M36" s="59" t="str">
        <f t="shared" si="0"/>
        <v>OK</v>
      </c>
      <c r="N36" s="60"/>
    </row>
    <row r="37" spans="1:14" x14ac:dyDescent="0.25">
      <c r="A37" s="148" t="s">
        <v>2559</v>
      </c>
      <c r="B37" s="149" t="s">
        <v>592</v>
      </c>
      <c r="C37" s="150" t="s">
        <v>118</v>
      </c>
      <c r="D37" s="154" t="s">
        <v>593</v>
      </c>
      <c r="E37" s="150" t="s">
        <v>529</v>
      </c>
      <c r="F37" s="150" t="s">
        <v>118</v>
      </c>
      <c r="G37" s="154" t="s">
        <v>594</v>
      </c>
      <c r="H37" s="151" t="str">
        <f>IF(AND(ISBLANK('B2'!J50),$I$37&lt;&gt;"Z"),"",'B2'!J50)</f>
        <v/>
      </c>
      <c r="I37" s="151" t="str">
        <f>IF(ISBLANK('B2'!K50),"",'B2'!K50)</f>
        <v/>
      </c>
      <c r="J37" s="62" t="s">
        <v>529</v>
      </c>
      <c r="K37" s="151" t="str">
        <f>IF(AND(ISBLANK('B2'!J49),$L$37&lt;&gt;"Z"),"",'B2'!J49)</f>
        <v/>
      </c>
      <c r="L37" s="151" t="str">
        <f>IF(ISBLANK('B2'!K49),"",'B2'!K49)</f>
        <v/>
      </c>
      <c r="M37" s="59" t="str">
        <f t="shared" si="0"/>
        <v>OK</v>
      </c>
      <c r="N37" s="60"/>
    </row>
    <row r="38" spans="1:14" x14ac:dyDescent="0.25">
      <c r="A38" s="148" t="s">
        <v>2559</v>
      </c>
      <c r="B38" s="149" t="s">
        <v>595</v>
      </c>
      <c r="C38" s="150" t="s">
        <v>118</v>
      </c>
      <c r="D38" s="154" t="s">
        <v>596</v>
      </c>
      <c r="E38" s="150" t="s">
        <v>529</v>
      </c>
      <c r="F38" s="150" t="s">
        <v>118</v>
      </c>
      <c r="G38" s="154" t="s">
        <v>597</v>
      </c>
      <c r="H38" s="151" t="str">
        <f>IF(AND(ISBLANK('B2'!M50),$I$38&lt;&gt;"Z"),"",'B2'!M50)</f>
        <v/>
      </c>
      <c r="I38" s="151" t="str">
        <f>IF(ISBLANK('B2'!N50),"",'B2'!N50)</f>
        <v/>
      </c>
      <c r="J38" s="62" t="s">
        <v>529</v>
      </c>
      <c r="K38" s="151" t="str">
        <f>IF(AND(ISBLANK('B2'!M49),$L$38&lt;&gt;"Z"),"",'B2'!M49)</f>
        <v/>
      </c>
      <c r="L38" s="151" t="str">
        <f>IF(ISBLANK('B2'!N49),"",'B2'!N49)</f>
        <v/>
      </c>
      <c r="M38" s="59" t="str">
        <f t="shared" si="0"/>
        <v>OK</v>
      </c>
      <c r="N38" s="60"/>
    </row>
    <row r="39" spans="1:14" x14ac:dyDescent="0.25">
      <c r="A39" s="148" t="s">
        <v>2559</v>
      </c>
      <c r="B39" s="149" t="s">
        <v>598</v>
      </c>
      <c r="C39" s="150" t="s">
        <v>118</v>
      </c>
      <c r="D39" s="154" t="s">
        <v>599</v>
      </c>
      <c r="E39" s="150" t="s">
        <v>529</v>
      </c>
      <c r="F39" s="150" t="s">
        <v>118</v>
      </c>
      <c r="G39" s="154" t="s">
        <v>600</v>
      </c>
      <c r="H39" s="151" t="str">
        <f>IF(AND(ISBLANK('B2'!P50),$I$39&lt;&gt;"Z"),"",'B2'!P50)</f>
        <v/>
      </c>
      <c r="I39" s="151" t="str">
        <f>IF(ISBLANK('B2'!Q50),"",'B2'!Q50)</f>
        <v/>
      </c>
      <c r="J39" s="62" t="s">
        <v>529</v>
      </c>
      <c r="K39" s="151" t="str">
        <f>IF(AND(ISBLANK('B2'!P49),$L$39&lt;&gt;"Z"),"",'B2'!P49)</f>
        <v/>
      </c>
      <c r="L39" s="151" t="str">
        <f>IF(ISBLANK('B2'!Q49),"",'B2'!Q49)</f>
        <v/>
      </c>
      <c r="M39" s="59" t="str">
        <f t="shared" si="0"/>
        <v>OK</v>
      </c>
      <c r="N39" s="60"/>
    </row>
    <row r="40" spans="1:14" x14ac:dyDescent="0.25">
      <c r="A40" s="148" t="s">
        <v>2559</v>
      </c>
      <c r="B40" s="149" t="s">
        <v>601</v>
      </c>
      <c r="C40" s="150" t="s">
        <v>118</v>
      </c>
      <c r="D40" s="154" t="s">
        <v>602</v>
      </c>
      <c r="E40" s="150" t="s">
        <v>529</v>
      </c>
      <c r="F40" s="150" t="s">
        <v>118</v>
      </c>
      <c r="G40" s="154" t="s">
        <v>603</v>
      </c>
      <c r="H40" s="151" t="str">
        <f>IF(AND(ISBLANK('B2'!S50),$I$40&lt;&gt;"Z"),"",'B2'!S50)</f>
        <v/>
      </c>
      <c r="I40" s="151" t="str">
        <f>IF(ISBLANK('B2'!T50),"",'B2'!T50)</f>
        <v/>
      </c>
      <c r="J40" s="62" t="s">
        <v>529</v>
      </c>
      <c r="K40" s="151" t="str">
        <f>IF(AND(ISBLANK('B2'!S49),$L$40&lt;&gt;"Z"),"",'B2'!S49)</f>
        <v/>
      </c>
      <c r="L40" s="151" t="str">
        <f>IF(ISBLANK('B2'!T49),"",'B2'!T49)</f>
        <v/>
      </c>
      <c r="M40" s="59" t="str">
        <f t="shared" si="0"/>
        <v>OK</v>
      </c>
      <c r="N40" s="60"/>
    </row>
    <row r="41" spans="1:14" x14ac:dyDescent="0.25">
      <c r="A41" s="148" t="s">
        <v>2559</v>
      </c>
      <c r="B41" s="149" t="s">
        <v>604</v>
      </c>
      <c r="C41" s="150" t="s">
        <v>118</v>
      </c>
      <c r="D41" s="154" t="s">
        <v>605</v>
      </c>
      <c r="E41" s="150" t="s">
        <v>529</v>
      </c>
      <c r="F41" s="150" t="s">
        <v>118</v>
      </c>
      <c r="G41" s="154" t="s">
        <v>606</v>
      </c>
      <c r="H41" s="151" t="str">
        <f>IF(AND(ISBLANK('B2'!V50),$I$41&lt;&gt;"Z"),"",'B2'!V50)</f>
        <v/>
      </c>
      <c r="I41" s="151" t="str">
        <f>IF(ISBLANK('B2'!W50),"",'B2'!W50)</f>
        <v/>
      </c>
      <c r="J41" s="62" t="s">
        <v>529</v>
      </c>
      <c r="K41" s="151" t="str">
        <f>IF(AND(ISBLANK('B2'!V49),$L$41&lt;&gt;"Z"),"",'B2'!V49)</f>
        <v/>
      </c>
      <c r="L41" s="151" t="str">
        <f>IF(ISBLANK('B2'!W49),"",'B2'!W49)</f>
        <v/>
      </c>
      <c r="M41" s="59" t="str">
        <f t="shared" si="0"/>
        <v>OK</v>
      </c>
      <c r="N41" s="60"/>
    </row>
    <row r="42" spans="1:14" x14ac:dyDescent="0.25">
      <c r="A42" s="148" t="s">
        <v>2559</v>
      </c>
      <c r="B42" s="149" t="s">
        <v>607</v>
      </c>
      <c r="C42" s="150" t="s">
        <v>118</v>
      </c>
      <c r="D42" s="154" t="s">
        <v>608</v>
      </c>
      <c r="E42" s="150" t="s">
        <v>529</v>
      </c>
      <c r="F42" s="150" t="s">
        <v>118</v>
      </c>
      <c r="G42" s="154" t="s">
        <v>609</v>
      </c>
      <c r="H42" s="151" t="str">
        <f>IF(AND(ISBLANK('B2'!Y50),$I$42&lt;&gt;"Z"),"",'B2'!Y50)</f>
        <v/>
      </c>
      <c r="I42" s="151" t="str">
        <f>IF(ISBLANK('B2'!Z50),"",'B2'!Z50)</f>
        <v/>
      </c>
      <c r="J42" s="62" t="s">
        <v>529</v>
      </c>
      <c r="K42" s="151" t="str">
        <f>IF(AND(ISBLANK('B2'!Y49),$L$42&lt;&gt;"Z"),"",'B2'!Y49)</f>
        <v/>
      </c>
      <c r="L42" s="151" t="str">
        <f>IF(ISBLANK('B2'!Z49),"",'B2'!Z49)</f>
        <v/>
      </c>
      <c r="M42" s="59" t="str">
        <f t="shared" si="0"/>
        <v>OK</v>
      </c>
      <c r="N42" s="60"/>
    </row>
    <row r="43" spans="1:14" x14ac:dyDescent="0.25">
      <c r="A43" s="148" t="s">
        <v>2559</v>
      </c>
      <c r="B43" s="149" t="s">
        <v>610</v>
      </c>
      <c r="C43" s="150" t="s">
        <v>118</v>
      </c>
      <c r="D43" s="154" t="s">
        <v>611</v>
      </c>
      <c r="E43" s="150" t="s">
        <v>529</v>
      </c>
      <c r="F43" s="150" t="s">
        <v>118</v>
      </c>
      <c r="G43" s="154" t="s">
        <v>612</v>
      </c>
      <c r="H43" s="151" t="str">
        <f>IF(AND(ISBLANK('B2'!AB50),$I$43&lt;&gt;"Z"),"",'B2'!AB50)</f>
        <v/>
      </c>
      <c r="I43" s="151" t="str">
        <f>IF(ISBLANK('B2'!AC50),"",'B2'!AC50)</f>
        <v/>
      </c>
      <c r="J43" s="62" t="s">
        <v>529</v>
      </c>
      <c r="K43" s="151" t="str">
        <f>IF(AND(ISBLANK('B2'!AB49),$L$43&lt;&gt;"Z"),"",'B2'!AB49)</f>
        <v/>
      </c>
      <c r="L43" s="151" t="str">
        <f>IF(ISBLANK('B2'!AC49),"",'B2'!AC49)</f>
        <v/>
      </c>
      <c r="M43" s="59" t="str">
        <f t="shared" si="0"/>
        <v>OK</v>
      </c>
      <c r="N43" s="60"/>
    </row>
    <row r="44" spans="1:14" x14ac:dyDescent="0.25">
      <c r="A44" s="148" t="s">
        <v>2559</v>
      </c>
      <c r="B44" s="149" t="s">
        <v>613</v>
      </c>
      <c r="C44" s="150" t="s">
        <v>118</v>
      </c>
      <c r="D44" s="154" t="s">
        <v>614</v>
      </c>
      <c r="E44" s="150" t="s">
        <v>529</v>
      </c>
      <c r="F44" s="150" t="s">
        <v>118</v>
      </c>
      <c r="G44" s="154" t="s">
        <v>615</v>
      </c>
      <c r="H44" s="151" t="str">
        <f>IF(AND(ISBLANK('B2'!AE50),$I$44&lt;&gt;"Z"),"",'B2'!AE50)</f>
        <v/>
      </c>
      <c r="I44" s="151" t="str">
        <f>IF(ISBLANK('B2'!AF50),"",'B2'!AF50)</f>
        <v/>
      </c>
      <c r="J44" s="62" t="s">
        <v>529</v>
      </c>
      <c r="K44" s="151" t="str">
        <f>IF(AND(ISBLANK('B2'!AE49),$L$44&lt;&gt;"Z"),"",'B2'!AE49)</f>
        <v/>
      </c>
      <c r="L44" s="151" t="str">
        <f>IF(ISBLANK('B2'!AF49),"",'B2'!AF49)</f>
        <v/>
      </c>
      <c r="M44" s="59" t="str">
        <f t="shared" si="0"/>
        <v>OK</v>
      </c>
      <c r="N44" s="60"/>
    </row>
    <row r="45" spans="1:14" x14ac:dyDescent="0.25">
      <c r="A45" s="148" t="s">
        <v>2559</v>
      </c>
      <c r="B45" s="149" t="s">
        <v>616</v>
      </c>
      <c r="C45" s="150" t="s">
        <v>118</v>
      </c>
      <c r="D45" s="154" t="s">
        <v>617</v>
      </c>
      <c r="E45" s="150" t="s">
        <v>529</v>
      </c>
      <c r="F45" s="150" t="s">
        <v>118</v>
      </c>
      <c r="G45" s="154" t="s">
        <v>618</v>
      </c>
      <c r="H45" s="151" t="str">
        <f>IF(AND(ISBLANK('B2'!AH50),$I$45&lt;&gt;"Z"),"",'B2'!AH50)</f>
        <v/>
      </c>
      <c r="I45" s="151" t="str">
        <f>IF(ISBLANK('B2'!AI50),"",'B2'!AI50)</f>
        <v/>
      </c>
      <c r="J45" s="62" t="s">
        <v>529</v>
      </c>
      <c r="K45" s="151" t="str">
        <f>IF(AND(ISBLANK('B2'!AH49),$L$45&lt;&gt;"Z"),"",'B2'!AH49)</f>
        <v/>
      </c>
      <c r="L45" s="151" t="str">
        <f>IF(ISBLANK('B2'!AI49),"",'B2'!AI49)</f>
        <v/>
      </c>
      <c r="M45" s="59" t="str">
        <f t="shared" si="0"/>
        <v>OK</v>
      </c>
      <c r="N45" s="60"/>
    </row>
    <row r="46" spans="1:14" x14ac:dyDescent="0.25">
      <c r="A46" s="148" t="s">
        <v>2559</v>
      </c>
      <c r="B46" s="149" t="s">
        <v>619</v>
      </c>
      <c r="C46" s="150" t="s">
        <v>118</v>
      </c>
      <c r="D46" s="154" t="s">
        <v>620</v>
      </c>
      <c r="E46" s="150" t="s">
        <v>529</v>
      </c>
      <c r="F46" s="150" t="s">
        <v>118</v>
      </c>
      <c r="G46" s="154" t="s">
        <v>621</v>
      </c>
      <c r="H46" s="151" t="str">
        <f>IF(AND(ISBLANK('B2'!AK50),$I$46&lt;&gt;"Z"),"",'B2'!AK50)</f>
        <v/>
      </c>
      <c r="I46" s="151" t="str">
        <f>IF(ISBLANK('B2'!AL50),"",'B2'!AL50)</f>
        <v/>
      </c>
      <c r="J46" s="62" t="s">
        <v>529</v>
      </c>
      <c r="K46" s="151" t="str">
        <f>IF(AND(ISBLANK('B2'!AK49),$L$46&lt;&gt;"Z"),"",'B2'!AK49)</f>
        <v/>
      </c>
      <c r="L46" s="151" t="str">
        <f>IF(ISBLANK('B2'!AL49),"",'B2'!AL49)</f>
        <v/>
      </c>
      <c r="M46" s="59" t="str">
        <f t="shared" si="0"/>
        <v>OK</v>
      </c>
      <c r="N46" s="60"/>
    </row>
    <row r="47" spans="1:14" x14ac:dyDescent="0.25">
      <c r="A47" s="148" t="s">
        <v>2559</v>
      </c>
      <c r="B47" s="149" t="s">
        <v>622</v>
      </c>
      <c r="C47" s="150" t="s">
        <v>118</v>
      </c>
      <c r="D47" s="154" t="s">
        <v>623</v>
      </c>
      <c r="E47" s="150" t="s">
        <v>529</v>
      </c>
      <c r="F47" s="150" t="s">
        <v>118</v>
      </c>
      <c r="G47" s="154" t="s">
        <v>624</v>
      </c>
      <c r="H47" s="151" t="str">
        <f>IF(AND(ISBLANK('B2'!AN50),$I$47&lt;&gt;"Z"),"",'B2'!AN50)</f>
        <v/>
      </c>
      <c r="I47" s="151" t="str">
        <f>IF(ISBLANK('B2'!AO50),"",'B2'!AO50)</f>
        <v/>
      </c>
      <c r="J47" s="62" t="s">
        <v>529</v>
      </c>
      <c r="K47" s="151" t="str">
        <f>IF(AND(ISBLANK('B2'!AN49),$L$47&lt;&gt;"Z"),"",'B2'!AN49)</f>
        <v/>
      </c>
      <c r="L47" s="151" t="str">
        <f>IF(ISBLANK('B2'!AO49),"",'B2'!AO49)</f>
        <v/>
      </c>
      <c r="M47" s="59" t="str">
        <f t="shared" si="0"/>
        <v>OK</v>
      </c>
      <c r="N47" s="60"/>
    </row>
    <row r="48" spans="1:14" x14ac:dyDescent="0.25">
      <c r="A48" s="148" t="s">
        <v>2559</v>
      </c>
      <c r="B48" s="149" t="s">
        <v>625</v>
      </c>
      <c r="C48" s="150" t="s">
        <v>118</v>
      </c>
      <c r="D48" s="154" t="s">
        <v>626</v>
      </c>
      <c r="E48" s="150" t="s">
        <v>529</v>
      </c>
      <c r="F48" s="150" t="s">
        <v>118</v>
      </c>
      <c r="G48" s="154" t="s">
        <v>627</v>
      </c>
      <c r="H48" s="151" t="str">
        <f>IF(AND(ISBLANK('B2'!J63),$I$48&lt;&gt;"Z"),"",'B2'!J63)</f>
        <v/>
      </c>
      <c r="I48" s="151" t="str">
        <f>IF(ISBLANK('B2'!K63),"",'B2'!K63)</f>
        <v/>
      </c>
      <c r="J48" s="62" t="s">
        <v>529</v>
      </c>
      <c r="K48" s="151" t="str">
        <f>IF(AND(ISBLANK('B2'!J62),$L$48&lt;&gt;"Z"),"",'B2'!J62)</f>
        <v/>
      </c>
      <c r="L48" s="151" t="str">
        <f>IF(ISBLANK('B2'!K62),"",'B2'!K62)</f>
        <v/>
      </c>
      <c r="M48" s="59" t="str">
        <f t="shared" si="0"/>
        <v>OK</v>
      </c>
      <c r="N48" s="60"/>
    </row>
    <row r="49" spans="1:14" x14ac:dyDescent="0.25">
      <c r="A49" s="148" t="s">
        <v>2559</v>
      </c>
      <c r="B49" s="149" t="s">
        <v>628</v>
      </c>
      <c r="C49" s="150" t="s">
        <v>118</v>
      </c>
      <c r="D49" s="154" t="s">
        <v>629</v>
      </c>
      <c r="E49" s="150" t="s">
        <v>529</v>
      </c>
      <c r="F49" s="150" t="s">
        <v>118</v>
      </c>
      <c r="G49" s="154" t="s">
        <v>630</v>
      </c>
      <c r="H49" s="151" t="str">
        <f>IF(AND(ISBLANK('B2'!M63),$I$49&lt;&gt;"Z"),"",'B2'!M63)</f>
        <v/>
      </c>
      <c r="I49" s="151" t="str">
        <f>IF(ISBLANK('B2'!N63),"",'B2'!N63)</f>
        <v/>
      </c>
      <c r="J49" s="62" t="s">
        <v>529</v>
      </c>
      <c r="K49" s="151" t="str">
        <f>IF(AND(ISBLANK('B2'!M62),$L$49&lt;&gt;"Z"),"",'B2'!M62)</f>
        <v/>
      </c>
      <c r="L49" s="151" t="str">
        <f>IF(ISBLANK('B2'!N62),"",'B2'!N62)</f>
        <v/>
      </c>
      <c r="M49" s="59" t="str">
        <f t="shared" si="0"/>
        <v>OK</v>
      </c>
      <c r="N49" s="60"/>
    </row>
    <row r="50" spans="1:14" x14ac:dyDescent="0.25">
      <c r="A50" s="148" t="s">
        <v>2559</v>
      </c>
      <c r="B50" s="149" t="s">
        <v>631</v>
      </c>
      <c r="C50" s="150" t="s">
        <v>118</v>
      </c>
      <c r="D50" s="154" t="s">
        <v>632</v>
      </c>
      <c r="E50" s="150" t="s">
        <v>529</v>
      </c>
      <c r="F50" s="150" t="s">
        <v>118</v>
      </c>
      <c r="G50" s="154" t="s">
        <v>633</v>
      </c>
      <c r="H50" s="151" t="str">
        <f>IF(AND(ISBLANK('B2'!P63),$I$50&lt;&gt;"Z"),"",'B2'!P63)</f>
        <v/>
      </c>
      <c r="I50" s="151" t="str">
        <f>IF(ISBLANK('B2'!Q63),"",'B2'!Q63)</f>
        <v/>
      </c>
      <c r="J50" s="62" t="s">
        <v>529</v>
      </c>
      <c r="K50" s="151" t="str">
        <f>IF(AND(ISBLANK('B2'!P62),$L$50&lt;&gt;"Z"),"",'B2'!P62)</f>
        <v/>
      </c>
      <c r="L50" s="151" t="str">
        <f>IF(ISBLANK('B2'!Q62),"",'B2'!Q62)</f>
        <v/>
      </c>
      <c r="M50" s="59" t="str">
        <f t="shared" si="0"/>
        <v>OK</v>
      </c>
      <c r="N50" s="60"/>
    </row>
    <row r="51" spans="1:14" x14ac:dyDescent="0.25">
      <c r="A51" s="148" t="s">
        <v>2559</v>
      </c>
      <c r="B51" s="149" t="s">
        <v>634</v>
      </c>
      <c r="C51" s="150" t="s">
        <v>118</v>
      </c>
      <c r="D51" s="154" t="s">
        <v>635</v>
      </c>
      <c r="E51" s="150" t="s">
        <v>529</v>
      </c>
      <c r="F51" s="150" t="s">
        <v>118</v>
      </c>
      <c r="G51" s="154" t="s">
        <v>636</v>
      </c>
      <c r="H51" s="151" t="str">
        <f>IF(AND(ISBLANK('B2'!S63),$I$51&lt;&gt;"Z"),"",'B2'!S63)</f>
        <v/>
      </c>
      <c r="I51" s="151" t="str">
        <f>IF(ISBLANK('B2'!T63),"",'B2'!T63)</f>
        <v/>
      </c>
      <c r="J51" s="62" t="s">
        <v>529</v>
      </c>
      <c r="K51" s="151" t="str">
        <f>IF(AND(ISBLANK('B2'!S62),$L$51&lt;&gt;"Z"),"",'B2'!S62)</f>
        <v/>
      </c>
      <c r="L51" s="151" t="str">
        <f>IF(ISBLANK('B2'!T62),"",'B2'!T62)</f>
        <v/>
      </c>
      <c r="M51" s="59" t="str">
        <f t="shared" si="0"/>
        <v>OK</v>
      </c>
      <c r="N51" s="60"/>
    </row>
    <row r="52" spans="1:14" x14ac:dyDescent="0.25">
      <c r="A52" s="148" t="s">
        <v>2559</v>
      </c>
      <c r="B52" s="149" t="s">
        <v>637</v>
      </c>
      <c r="C52" s="150" t="s">
        <v>118</v>
      </c>
      <c r="D52" s="154" t="s">
        <v>638</v>
      </c>
      <c r="E52" s="150" t="s">
        <v>529</v>
      </c>
      <c r="F52" s="150" t="s">
        <v>118</v>
      </c>
      <c r="G52" s="154" t="s">
        <v>639</v>
      </c>
      <c r="H52" s="151" t="str">
        <f>IF(AND(ISBLANK('B2'!V63),$I$52&lt;&gt;"Z"),"",'B2'!V63)</f>
        <v/>
      </c>
      <c r="I52" s="151" t="str">
        <f>IF(ISBLANK('B2'!W63),"",'B2'!W63)</f>
        <v/>
      </c>
      <c r="J52" s="62" t="s">
        <v>529</v>
      </c>
      <c r="K52" s="151" t="str">
        <f>IF(AND(ISBLANK('B2'!V62),$L$52&lt;&gt;"Z"),"",'B2'!V62)</f>
        <v/>
      </c>
      <c r="L52" s="151" t="str">
        <f>IF(ISBLANK('B2'!W62),"",'B2'!W62)</f>
        <v/>
      </c>
      <c r="M52" s="59" t="str">
        <f t="shared" si="0"/>
        <v>OK</v>
      </c>
      <c r="N52" s="60"/>
    </row>
    <row r="53" spans="1:14" x14ac:dyDescent="0.25">
      <c r="A53" s="148" t="s">
        <v>2559</v>
      </c>
      <c r="B53" s="149" t="s">
        <v>640</v>
      </c>
      <c r="C53" s="150" t="s">
        <v>118</v>
      </c>
      <c r="D53" s="154" t="s">
        <v>641</v>
      </c>
      <c r="E53" s="150" t="s">
        <v>529</v>
      </c>
      <c r="F53" s="150" t="s">
        <v>118</v>
      </c>
      <c r="G53" s="154" t="s">
        <v>642</v>
      </c>
      <c r="H53" s="151" t="str">
        <f>IF(AND(ISBLANK('B2'!Y63),$I$53&lt;&gt;"Z"),"",'B2'!Y63)</f>
        <v/>
      </c>
      <c r="I53" s="151" t="str">
        <f>IF(ISBLANK('B2'!Z63),"",'B2'!Z63)</f>
        <v/>
      </c>
      <c r="J53" s="62" t="s">
        <v>529</v>
      </c>
      <c r="K53" s="151" t="str">
        <f>IF(AND(ISBLANK('B2'!Y62),$L$53&lt;&gt;"Z"),"",'B2'!Y62)</f>
        <v/>
      </c>
      <c r="L53" s="151" t="str">
        <f>IF(ISBLANK('B2'!Z62),"",'B2'!Z62)</f>
        <v/>
      </c>
      <c r="M53" s="59" t="str">
        <f t="shared" si="0"/>
        <v>OK</v>
      </c>
      <c r="N53" s="60"/>
    </row>
    <row r="54" spans="1:14" x14ac:dyDescent="0.25">
      <c r="A54" s="148" t="s">
        <v>2559</v>
      </c>
      <c r="B54" s="149" t="s">
        <v>643</v>
      </c>
      <c r="C54" s="150" t="s">
        <v>118</v>
      </c>
      <c r="D54" s="154" t="s">
        <v>644</v>
      </c>
      <c r="E54" s="150" t="s">
        <v>529</v>
      </c>
      <c r="F54" s="150" t="s">
        <v>118</v>
      </c>
      <c r="G54" s="154" t="s">
        <v>645</v>
      </c>
      <c r="H54" s="151" t="str">
        <f>IF(AND(ISBLANK('B2'!AB63),$I$54&lt;&gt;"Z"),"",'B2'!AB63)</f>
        <v/>
      </c>
      <c r="I54" s="151" t="str">
        <f>IF(ISBLANK('B2'!AC63),"",'B2'!AC63)</f>
        <v/>
      </c>
      <c r="J54" s="62" t="s">
        <v>529</v>
      </c>
      <c r="K54" s="151" t="str">
        <f>IF(AND(ISBLANK('B2'!AB62),$L$54&lt;&gt;"Z"),"",'B2'!AB62)</f>
        <v/>
      </c>
      <c r="L54" s="151" t="str">
        <f>IF(ISBLANK('B2'!AC62),"",'B2'!AC62)</f>
        <v/>
      </c>
      <c r="M54" s="59" t="str">
        <f t="shared" si="0"/>
        <v>OK</v>
      </c>
      <c r="N54" s="60"/>
    </row>
    <row r="55" spans="1:14" x14ac:dyDescent="0.25">
      <c r="A55" s="148" t="s">
        <v>2559</v>
      </c>
      <c r="B55" s="149" t="s">
        <v>646</v>
      </c>
      <c r="C55" s="150" t="s">
        <v>118</v>
      </c>
      <c r="D55" s="154" t="s">
        <v>647</v>
      </c>
      <c r="E55" s="150" t="s">
        <v>529</v>
      </c>
      <c r="F55" s="150" t="s">
        <v>118</v>
      </c>
      <c r="G55" s="154" t="s">
        <v>648</v>
      </c>
      <c r="H55" s="151" t="str">
        <f>IF(AND(ISBLANK('B2'!AE63),$I$55&lt;&gt;"Z"),"",'B2'!AE63)</f>
        <v/>
      </c>
      <c r="I55" s="151" t="str">
        <f>IF(ISBLANK('B2'!AF63),"",'B2'!AF63)</f>
        <v/>
      </c>
      <c r="J55" s="62" t="s">
        <v>529</v>
      </c>
      <c r="K55" s="151" t="str">
        <f>IF(AND(ISBLANK('B2'!AE62),$L$55&lt;&gt;"Z"),"",'B2'!AE62)</f>
        <v/>
      </c>
      <c r="L55" s="151" t="str">
        <f>IF(ISBLANK('B2'!AF62),"",'B2'!AF62)</f>
        <v/>
      </c>
      <c r="M55" s="59" t="str">
        <f t="shared" si="0"/>
        <v>OK</v>
      </c>
      <c r="N55" s="60"/>
    </row>
    <row r="56" spans="1:14" x14ac:dyDescent="0.25">
      <c r="A56" s="148" t="s">
        <v>2559</v>
      </c>
      <c r="B56" s="149" t="s">
        <v>649</v>
      </c>
      <c r="C56" s="150" t="s">
        <v>118</v>
      </c>
      <c r="D56" s="154" t="s">
        <v>650</v>
      </c>
      <c r="E56" s="150" t="s">
        <v>529</v>
      </c>
      <c r="F56" s="150" t="s">
        <v>118</v>
      </c>
      <c r="G56" s="154" t="s">
        <v>651</v>
      </c>
      <c r="H56" s="151" t="str">
        <f>IF(AND(ISBLANK('B2'!AH63),$I$56&lt;&gt;"Z"),"",'B2'!AH63)</f>
        <v/>
      </c>
      <c r="I56" s="151" t="str">
        <f>IF(ISBLANK('B2'!AI63),"",'B2'!AI63)</f>
        <v/>
      </c>
      <c r="J56" s="62" t="s">
        <v>529</v>
      </c>
      <c r="K56" s="151" t="str">
        <f>IF(AND(ISBLANK('B2'!AH62),$L$56&lt;&gt;"Z"),"",'B2'!AH62)</f>
        <v/>
      </c>
      <c r="L56" s="151" t="str">
        <f>IF(ISBLANK('B2'!AI62),"",'B2'!AI62)</f>
        <v/>
      </c>
      <c r="M56" s="59" t="str">
        <f t="shared" si="0"/>
        <v>OK</v>
      </c>
      <c r="N56" s="60"/>
    </row>
    <row r="57" spans="1:14" x14ac:dyDescent="0.25">
      <c r="A57" s="148" t="s">
        <v>2559</v>
      </c>
      <c r="B57" s="149" t="s">
        <v>652</v>
      </c>
      <c r="C57" s="150" t="s">
        <v>118</v>
      </c>
      <c r="D57" s="154" t="s">
        <v>653</v>
      </c>
      <c r="E57" s="150" t="s">
        <v>529</v>
      </c>
      <c r="F57" s="150" t="s">
        <v>118</v>
      </c>
      <c r="G57" s="154" t="s">
        <v>654</v>
      </c>
      <c r="H57" s="151" t="str">
        <f>IF(AND(ISBLANK('B2'!AK63),$I$57&lt;&gt;"Z"),"",'B2'!AK63)</f>
        <v/>
      </c>
      <c r="I57" s="151" t="str">
        <f>IF(ISBLANK('B2'!AL63),"",'B2'!AL63)</f>
        <v/>
      </c>
      <c r="J57" s="62" t="s">
        <v>529</v>
      </c>
      <c r="K57" s="151" t="str">
        <f>IF(AND(ISBLANK('B2'!AK62),$L$57&lt;&gt;"Z"),"",'B2'!AK62)</f>
        <v/>
      </c>
      <c r="L57" s="151" t="str">
        <f>IF(ISBLANK('B2'!AL62),"",'B2'!AL62)</f>
        <v/>
      </c>
      <c r="M57" s="59" t="str">
        <f t="shared" si="0"/>
        <v>OK</v>
      </c>
      <c r="N57" s="60"/>
    </row>
    <row r="58" spans="1:14" x14ac:dyDescent="0.25">
      <c r="A58" s="148" t="s">
        <v>2559</v>
      </c>
      <c r="B58" s="149" t="s">
        <v>655</v>
      </c>
      <c r="C58" s="150" t="s">
        <v>118</v>
      </c>
      <c r="D58" s="154" t="s">
        <v>656</v>
      </c>
      <c r="E58" s="150" t="s">
        <v>529</v>
      </c>
      <c r="F58" s="150" t="s">
        <v>118</v>
      </c>
      <c r="G58" s="154" t="s">
        <v>657</v>
      </c>
      <c r="H58" s="151" t="str">
        <f>IF(AND(ISBLANK('B2'!AN63),$I$58&lt;&gt;"Z"),"",'B2'!AN63)</f>
        <v/>
      </c>
      <c r="I58" s="151" t="str">
        <f>IF(ISBLANK('B2'!AO63),"",'B2'!AO63)</f>
        <v/>
      </c>
      <c r="J58" s="62" t="s">
        <v>529</v>
      </c>
      <c r="K58" s="151" t="str">
        <f>IF(AND(ISBLANK('B2'!AN62),$L$58&lt;&gt;"Z"),"",'B2'!AN62)</f>
        <v/>
      </c>
      <c r="L58" s="151" t="str">
        <f>IF(ISBLANK('B2'!AO62),"",'B2'!AO62)</f>
        <v/>
      </c>
      <c r="M58" s="59" t="str">
        <f t="shared" si="0"/>
        <v>OK</v>
      </c>
      <c r="N58" s="60"/>
    </row>
    <row r="59" spans="1:14" ht="23.25" x14ac:dyDescent="0.25">
      <c r="A59" s="61" t="s">
        <v>2560</v>
      </c>
      <c r="B59" s="149" t="s">
        <v>658</v>
      </c>
      <c r="C59" s="150" t="s">
        <v>121</v>
      </c>
      <c r="D59" s="154" t="s">
        <v>659</v>
      </c>
      <c r="E59" s="150" t="s">
        <v>531</v>
      </c>
      <c r="F59" s="150" t="s">
        <v>121</v>
      </c>
      <c r="G59" s="154" t="s">
        <v>534</v>
      </c>
      <c r="H59" s="151" t="str">
        <f>IF(AND(ISBLANK('B3'!J15),$I$59&lt;&gt;"Z"),"",'B3'!J15)</f>
        <v/>
      </c>
      <c r="I59" s="151" t="str">
        <f>IF(ISBLANK('B3'!K15),"",'B3'!K15)</f>
        <v/>
      </c>
      <c r="J59" s="62" t="s">
        <v>531</v>
      </c>
      <c r="K59" s="151" t="str">
        <f>IF(AND(ISBLANK('B3'!J17),$L$59&lt;&gt;"Z"),"",'B3'!J17)</f>
        <v/>
      </c>
      <c r="L59" s="151" t="str">
        <f>IF(ISBLANK('B3'!K17),"",'B3'!K17)</f>
        <v/>
      </c>
      <c r="M59" s="59" t="str">
        <f>IF(OR(AND(I59="M",AND(L59&lt;&gt;"M",L59&lt;&gt;"X")),AND(I59="X",AND(L59&lt;&gt;"M",L59&lt;&gt;"X",L59&lt;&gt;"W",NOT(AND(AND(ISNUMBER(K59),K59&gt;0),L59="")))),AND(H59=0,ISNUMBER(H59),I59="",L59="Z"),AND(K59="",L59="",AND(OR(ISNUMBER(H59),I59="Z"),OR(AND(H59=0,I59=""),H59=0,H59=""))),AND(OR(L59="",L59="Z"),OR(AND(I59="",H59&lt;&gt;""),I59="W"),OR(NOT(ISNUMBER(K59)),AND(ISNUMBER(H59),K59&lt;H59))),AND(OR(I59="",I59="W"),OR(L59="",L59="W"),AND(ISNUMBER(H59),K59&lt;=H59),K59&lt;&gt;0)),"Check","OK")</f>
        <v>OK</v>
      </c>
      <c r="N59" s="60"/>
    </row>
    <row r="60" spans="1:14" ht="23.25" x14ac:dyDescent="0.25">
      <c r="A60" s="61" t="s">
        <v>2560</v>
      </c>
      <c r="B60" s="149" t="s">
        <v>660</v>
      </c>
      <c r="C60" s="150" t="s">
        <v>121</v>
      </c>
      <c r="D60" s="154" t="s">
        <v>661</v>
      </c>
      <c r="E60" s="150" t="s">
        <v>531</v>
      </c>
      <c r="F60" s="150" t="s">
        <v>121</v>
      </c>
      <c r="G60" s="154" t="s">
        <v>537</v>
      </c>
      <c r="H60" s="151" t="str">
        <f>IF(AND(ISBLANK('B3'!M15),$I$60&lt;&gt;"Z"),"",'B3'!M15)</f>
        <v/>
      </c>
      <c r="I60" s="151" t="str">
        <f>IF(ISBLANK('B3'!N15),"",'B3'!N15)</f>
        <v/>
      </c>
      <c r="J60" s="62" t="s">
        <v>531</v>
      </c>
      <c r="K60" s="151" t="str">
        <f>IF(AND(ISBLANK('B3'!M17),$L$60&lt;&gt;"Z"),"",'B3'!M17)</f>
        <v/>
      </c>
      <c r="L60" s="151" t="str">
        <f>IF(ISBLANK('B3'!N17),"",'B3'!N17)</f>
        <v/>
      </c>
      <c r="M60" s="59" t="str">
        <f t="shared" ref="M60:M91" si="1">IF(OR(AND(I60="M",AND(L60&lt;&gt;"M",L60&lt;&gt;"X")),AND(I60="X",AND(L60&lt;&gt;"M",L60&lt;&gt;"X",L60&lt;&gt;"W",NOT(AND(AND(ISNUMBER(K60),K60&gt;0),L60="")))),AND(H60=0,ISNUMBER(H60),I60="",L60="Z"),AND(K60="",L60="",AND(OR(ISNUMBER(H60),I60="Z"),OR(AND(H60=0,I60=""),H60=0,H60=""))),AND(OR(L60="",L60="Z"),OR(AND(I60="",H60&lt;&gt;""),I60="W"),OR(NOT(ISNUMBER(K60)),AND(ISNUMBER(H60),K60&lt;H60))),AND(OR(I60="",I60="W"),OR(L60="",L60="W"),AND(ISNUMBER(H60),K60&lt;=H60),K60&lt;&gt;0)),"Check","OK")</f>
        <v>OK</v>
      </c>
      <c r="N60" s="60"/>
    </row>
    <row r="61" spans="1:14" ht="23.25" x14ac:dyDescent="0.25">
      <c r="A61" s="61" t="s">
        <v>2560</v>
      </c>
      <c r="B61" s="149" t="s">
        <v>662</v>
      </c>
      <c r="C61" s="150" t="s">
        <v>121</v>
      </c>
      <c r="D61" s="154" t="s">
        <v>663</v>
      </c>
      <c r="E61" s="150" t="s">
        <v>531</v>
      </c>
      <c r="F61" s="150" t="s">
        <v>121</v>
      </c>
      <c r="G61" s="154" t="s">
        <v>540</v>
      </c>
      <c r="H61" s="151" t="str">
        <f>IF(AND(ISBLANK('B3'!P15),$I$61&lt;&gt;"Z"),"",'B3'!P15)</f>
        <v/>
      </c>
      <c r="I61" s="151" t="str">
        <f>IF(ISBLANK('B3'!Q15),"",'B3'!Q15)</f>
        <v/>
      </c>
      <c r="J61" s="62" t="s">
        <v>531</v>
      </c>
      <c r="K61" s="151" t="str">
        <f>IF(AND(ISBLANK('B3'!P17),$L$61&lt;&gt;"Z"),"",'B3'!P17)</f>
        <v/>
      </c>
      <c r="L61" s="151" t="str">
        <f>IF(ISBLANK('B3'!Q17),"",'B3'!Q17)</f>
        <v/>
      </c>
      <c r="M61" s="59" t="str">
        <f t="shared" si="1"/>
        <v>OK</v>
      </c>
      <c r="N61" s="60"/>
    </row>
    <row r="62" spans="1:14" ht="23.25" x14ac:dyDescent="0.25">
      <c r="A62" s="61" t="s">
        <v>2560</v>
      </c>
      <c r="B62" s="149" t="s">
        <v>664</v>
      </c>
      <c r="C62" s="150" t="s">
        <v>121</v>
      </c>
      <c r="D62" s="154" t="s">
        <v>665</v>
      </c>
      <c r="E62" s="150" t="s">
        <v>531</v>
      </c>
      <c r="F62" s="150" t="s">
        <v>121</v>
      </c>
      <c r="G62" s="154" t="s">
        <v>543</v>
      </c>
      <c r="H62" s="151" t="str">
        <f>IF(AND(ISBLANK('B3'!S15),$I$62&lt;&gt;"Z"),"",'B3'!S15)</f>
        <v/>
      </c>
      <c r="I62" s="151" t="str">
        <f>IF(ISBLANK('B3'!T15),"",'B3'!T15)</f>
        <v/>
      </c>
      <c r="J62" s="62" t="s">
        <v>531</v>
      </c>
      <c r="K62" s="151" t="str">
        <f>IF(AND(ISBLANK('B3'!S17),$L$62&lt;&gt;"Z"),"",'B3'!S17)</f>
        <v/>
      </c>
      <c r="L62" s="151" t="str">
        <f>IF(ISBLANK('B3'!T17),"",'B3'!T17)</f>
        <v/>
      </c>
      <c r="M62" s="59" t="str">
        <f t="shared" si="1"/>
        <v>OK</v>
      </c>
      <c r="N62" s="60"/>
    </row>
    <row r="63" spans="1:14" ht="23.25" x14ac:dyDescent="0.25">
      <c r="A63" s="61" t="s">
        <v>2560</v>
      </c>
      <c r="B63" s="149" t="s">
        <v>666</v>
      </c>
      <c r="C63" s="150" t="s">
        <v>121</v>
      </c>
      <c r="D63" s="154" t="s">
        <v>667</v>
      </c>
      <c r="E63" s="150" t="s">
        <v>531</v>
      </c>
      <c r="F63" s="150" t="s">
        <v>121</v>
      </c>
      <c r="G63" s="154" t="s">
        <v>546</v>
      </c>
      <c r="H63" s="151" t="str">
        <f>IF(AND(ISBLANK('B3'!V15),$I$63&lt;&gt;"Z"),"",'B3'!V15)</f>
        <v/>
      </c>
      <c r="I63" s="151" t="str">
        <f>IF(ISBLANK('B3'!W15),"",'B3'!W15)</f>
        <v/>
      </c>
      <c r="J63" s="62" t="s">
        <v>531</v>
      </c>
      <c r="K63" s="151" t="str">
        <f>IF(AND(ISBLANK('B3'!V17),$L$63&lt;&gt;"Z"),"",'B3'!V17)</f>
        <v/>
      </c>
      <c r="L63" s="151" t="str">
        <f>IF(ISBLANK('B3'!W17),"",'B3'!W17)</f>
        <v/>
      </c>
      <c r="M63" s="59" t="str">
        <f t="shared" si="1"/>
        <v>OK</v>
      </c>
      <c r="N63" s="60"/>
    </row>
    <row r="64" spans="1:14" ht="23.25" x14ac:dyDescent="0.25">
      <c r="A64" s="61" t="s">
        <v>2560</v>
      </c>
      <c r="B64" s="149" t="s">
        <v>668</v>
      </c>
      <c r="C64" s="150" t="s">
        <v>121</v>
      </c>
      <c r="D64" s="154" t="s">
        <v>669</v>
      </c>
      <c r="E64" s="150" t="s">
        <v>531</v>
      </c>
      <c r="F64" s="150" t="s">
        <v>121</v>
      </c>
      <c r="G64" s="154" t="s">
        <v>549</v>
      </c>
      <c r="H64" s="151" t="str">
        <f>IF(AND(ISBLANK('B3'!Y15),$I$64&lt;&gt;"Z"),"",'B3'!Y15)</f>
        <v/>
      </c>
      <c r="I64" s="151" t="str">
        <f>IF(ISBLANK('B3'!Z15),"",'B3'!Z15)</f>
        <v/>
      </c>
      <c r="J64" s="62" t="s">
        <v>531</v>
      </c>
      <c r="K64" s="151" t="str">
        <f>IF(AND(ISBLANK('B3'!Y17),$L$64&lt;&gt;"Z"),"",'B3'!Y17)</f>
        <v/>
      </c>
      <c r="L64" s="151" t="str">
        <f>IF(ISBLANK('B3'!Z17),"",'B3'!Z17)</f>
        <v/>
      </c>
      <c r="M64" s="59" t="str">
        <f t="shared" si="1"/>
        <v>OK</v>
      </c>
      <c r="N64" s="60"/>
    </row>
    <row r="65" spans="1:14" ht="23.25" x14ac:dyDescent="0.25">
      <c r="A65" s="61" t="s">
        <v>2560</v>
      </c>
      <c r="B65" s="149" t="s">
        <v>670</v>
      </c>
      <c r="C65" s="150" t="s">
        <v>121</v>
      </c>
      <c r="D65" s="154" t="s">
        <v>671</v>
      </c>
      <c r="E65" s="150" t="s">
        <v>531</v>
      </c>
      <c r="F65" s="150" t="s">
        <v>121</v>
      </c>
      <c r="G65" s="154" t="s">
        <v>552</v>
      </c>
      <c r="H65" s="151" t="str">
        <f>IF(AND(ISBLANK('B3'!AB15),$I$65&lt;&gt;"Z"),"",'B3'!AB15)</f>
        <v/>
      </c>
      <c r="I65" s="151" t="str">
        <f>IF(ISBLANK('B3'!AC15),"",'B3'!AC15)</f>
        <v/>
      </c>
      <c r="J65" s="62" t="s">
        <v>531</v>
      </c>
      <c r="K65" s="151" t="str">
        <f>IF(AND(ISBLANK('B3'!AB17),$L$65&lt;&gt;"Z"),"",'B3'!AB17)</f>
        <v/>
      </c>
      <c r="L65" s="151" t="str">
        <f>IF(ISBLANK('B3'!AC17),"",'B3'!AC17)</f>
        <v/>
      </c>
      <c r="M65" s="59" t="str">
        <f t="shared" si="1"/>
        <v>OK</v>
      </c>
      <c r="N65" s="60"/>
    </row>
    <row r="66" spans="1:14" ht="23.25" x14ac:dyDescent="0.25">
      <c r="A66" s="61" t="s">
        <v>2560</v>
      </c>
      <c r="B66" s="149" t="s">
        <v>672</v>
      </c>
      <c r="C66" s="150" t="s">
        <v>121</v>
      </c>
      <c r="D66" s="154" t="s">
        <v>673</v>
      </c>
      <c r="E66" s="150" t="s">
        <v>531</v>
      </c>
      <c r="F66" s="150" t="s">
        <v>121</v>
      </c>
      <c r="G66" s="154" t="s">
        <v>555</v>
      </c>
      <c r="H66" s="151" t="str">
        <f>IF(AND(ISBLANK('B3'!AE15),$I$66&lt;&gt;"Z"),"",'B3'!AE15)</f>
        <v/>
      </c>
      <c r="I66" s="151" t="str">
        <f>IF(ISBLANK('B3'!AF15),"",'B3'!AF15)</f>
        <v/>
      </c>
      <c r="J66" s="62" t="s">
        <v>531</v>
      </c>
      <c r="K66" s="151" t="str">
        <f>IF(AND(ISBLANK('B3'!AE17),$L$66&lt;&gt;"Z"),"",'B3'!AE17)</f>
        <v/>
      </c>
      <c r="L66" s="151" t="str">
        <f>IF(ISBLANK('B3'!AF17),"",'B3'!AF17)</f>
        <v/>
      </c>
      <c r="M66" s="59" t="str">
        <f t="shared" si="1"/>
        <v>OK</v>
      </c>
      <c r="N66" s="60"/>
    </row>
    <row r="67" spans="1:14" ht="23.25" x14ac:dyDescent="0.25">
      <c r="A67" s="61" t="s">
        <v>2560</v>
      </c>
      <c r="B67" s="149" t="s">
        <v>674</v>
      </c>
      <c r="C67" s="150" t="s">
        <v>121</v>
      </c>
      <c r="D67" s="154" t="s">
        <v>675</v>
      </c>
      <c r="E67" s="150" t="s">
        <v>531</v>
      </c>
      <c r="F67" s="150" t="s">
        <v>121</v>
      </c>
      <c r="G67" s="154" t="s">
        <v>558</v>
      </c>
      <c r="H67" s="151" t="str">
        <f>IF(AND(ISBLANK('B3'!AH15),$I$67&lt;&gt;"Z"),"",'B3'!AH15)</f>
        <v/>
      </c>
      <c r="I67" s="151" t="str">
        <f>IF(ISBLANK('B3'!AI15),"",'B3'!AI15)</f>
        <v/>
      </c>
      <c r="J67" s="62" t="s">
        <v>531</v>
      </c>
      <c r="K67" s="151" t="str">
        <f>IF(AND(ISBLANK('B3'!AH17),$L$67&lt;&gt;"Z"),"",'B3'!AH17)</f>
        <v/>
      </c>
      <c r="L67" s="151" t="str">
        <f>IF(ISBLANK('B3'!AI17),"",'B3'!AI17)</f>
        <v/>
      </c>
      <c r="M67" s="59" t="str">
        <f t="shared" si="1"/>
        <v>OK</v>
      </c>
      <c r="N67" s="60"/>
    </row>
    <row r="68" spans="1:14" ht="23.25" x14ac:dyDescent="0.25">
      <c r="A68" s="61" t="s">
        <v>2560</v>
      </c>
      <c r="B68" s="149" t="s">
        <v>676</v>
      </c>
      <c r="C68" s="150" t="s">
        <v>121</v>
      </c>
      <c r="D68" s="154" t="s">
        <v>677</v>
      </c>
      <c r="E68" s="150" t="s">
        <v>531</v>
      </c>
      <c r="F68" s="150" t="s">
        <v>121</v>
      </c>
      <c r="G68" s="154" t="s">
        <v>561</v>
      </c>
      <c r="H68" s="151" t="str">
        <f>IF(AND(ISBLANK('B3'!AK15),$I$68&lt;&gt;"Z"),"",'B3'!AK15)</f>
        <v/>
      </c>
      <c r="I68" s="151" t="str">
        <f>IF(ISBLANK('B3'!AL15),"",'B3'!AL15)</f>
        <v/>
      </c>
      <c r="J68" s="62" t="s">
        <v>531</v>
      </c>
      <c r="K68" s="151" t="str">
        <f>IF(AND(ISBLANK('B3'!AK17),$L$68&lt;&gt;"Z"),"",'B3'!AK17)</f>
        <v/>
      </c>
      <c r="L68" s="151" t="str">
        <f>IF(ISBLANK('B3'!AL17),"",'B3'!AL17)</f>
        <v/>
      </c>
      <c r="M68" s="59" t="str">
        <f t="shared" si="1"/>
        <v>OK</v>
      </c>
      <c r="N68" s="60"/>
    </row>
    <row r="69" spans="1:14" ht="23.25" x14ac:dyDescent="0.25">
      <c r="A69" s="61" t="s">
        <v>2560</v>
      </c>
      <c r="B69" s="149" t="s">
        <v>678</v>
      </c>
      <c r="C69" s="150" t="s">
        <v>121</v>
      </c>
      <c r="D69" s="154" t="s">
        <v>679</v>
      </c>
      <c r="E69" s="150" t="s">
        <v>531</v>
      </c>
      <c r="F69" s="150" t="s">
        <v>121</v>
      </c>
      <c r="G69" s="154" t="s">
        <v>564</v>
      </c>
      <c r="H69" s="151" t="str">
        <f>IF(AND(ISBLANK('B3'!AN15),$I$69&lt;&gt;"Z"),"",'B3'!AN15)</f>
        <v/>
      </c>
      <c r="I69" s="151" t="str">
        <f>IF(ISBLANK('B3'!AO15),"",'B3'!AO15)</f>
        <v/>
      </c>
      <c r="J69" s="62" t="s">
        <v>531</v>
      </c>
      <c r="K69" s="151" t="str">
        <f>IF(AND(ISBLANK('B3'!AN17),$L$69&lt;&gt;"Z"),"",'B3'!AN17)</f>
        <v/>
      </c>
      <c r="L69" s="151" t="str">
        <f>IF(ISBLANK('B3'!AO17),"",'B3'!AO17)</f>
        <v/>
      </c>
      <c r="M69" s="59" t="str">
        <f t="shared" si="1"/>
        <v>OK</v>
      </c>
      <c r="N69" s="60"/>
    </row>
    <row r="70" spans="1:14" ht="23.25" x14ac:dyDescent="0.25">
      <c r="A70" s="61" t="s">
        <v>2560</v>
      </c>
      <c r="B70" s="149" t="s">
        <v>680</v>
      </c>
      <c r="C70" s="150" t="s">
        <v>121</v>
      </c>
      <c r="D70" s="154" t="s">
        <v>681</v>
      </c>
      <c r="E70" s="150" t="s">
        <v>531</v>
      </c>
      <c r="F70" s="150" t="s">
        <v>121</v>
      </c>
      <c r="G70" s="154" t="s">
        <v>566</v>
      </c>
      <c r="H70" s="151" t="str">
        <f>IF(AND(ISBLANK('B3'!J33),$I$70&lt;&gt;"Z"),"",'B3'!J33)</f>
        <v/>
      </c>
      <c r="I70" s="151" t="str">
        <f>IF(ISBLANK('B3'!K33),"",'B3'!K33)</f>
        <v/>
      </c>
      <c r="J70" s="62" t="s">
        <v>531</v>
      </c>
      <c r="K70" s="151" t="str">
        <f>IF(AND(ISBLANK('B3'!J35),$L$70&lt;&gt;"Z"),"",'B3'!J35)</f>
        <v/>
      </c>
      <c r="L70" s="151" t="str">
        <f>IF(ISBLANK('B3'!K35),"",'B3'!K35)</f>
        <v/>
      </c>
      <c r="M70" s="59" t="str">
        <f t="shared" si="1"/>
        <v>OK</v>
      </c>
      <c r="N70" s="60"/>
    </row>
    <row r="71" spans="1:14" ht="23.25" x14ac:dyDescent="0.25">
      <c r="A71" s="61" t="s">
        <v>2560</v>
      </c>
      <c r="B71" s="149" t="s">
        <v>682</v>
      </c>
      <c r="C71" s="150" t="s">
        <v>121</v>
      </c>
      <c r="D71" s="154" t="s">
        <v>683</v>
      </c>
      <c r="E71" s="150" t="s">
        <v>531</v>
      </c>
      <c r="F71" s="150" t="s">
        <v>121</v>
      </c>
      <c r="G71" s="154" t="s">
        <v>569</v>
      </c>
      <c r="H71" s="151" t="str">
        <f>IF(AND(ISBLANK('B3'!M33),$I$71&lt;&gt;"Z"),"",'B3'!M33)</f>
        <v/>
      </c>
      <c r="I71" s="151" t="str">
        <f>IF(ISBLANK('B3'!N33),"",'B3'!N33)</f>
        <v/>
      </c>
      <c r="J71" s="62" t="s">
        <v>531</v>
      </c>
      <c r="K71" s="151" t="str">
        <f>IF(AND(ISBLANK('B3'!M35),$L$71&lt;&gt;"Z"),"",'B3'!M35)</f>
        <v/>
      </c>
      <c r="L71" s="151" t="str">
        <f>IF(ISBLANK('B3'!N35),"",'B3'!N35)</f>
        <v/>
      </c>
      <c r="M71" s="59" t="str">
        <f t="shared" si="1"/>
        <v>OK</v>
      </c>
      <c r="N71" s="60"/>
    </row>
    <row r="72" spans="1:14" ht="23.25" x14ac:dyDescent="0.25">
      <c r="A72" s="61" t="s">
        <v>2560</v>
      </c>
      <c r="B72" s="149" t="s">
        <v>684</v>
      </c>
      <c r="C72" s="150" t="s">
        <v>121</v>
      </c>
      <c r="D72" s="154" t="s">
        <v>685</v>
      </c>
      <c r="E72" s="150" t="s">
        <v>531</v>
      </c>
      <c r="F72" s="150" t="s">
        <v>121</v>
      </c>
      <c r="G72" s="154" t="s">
        <v>572</v>
      </c>
      <c r="H72" s="151" t="str">
        <f>IF(AND(ISBLANK('B3'!P33),$I$72&lt;&gt;"Z"),"",'B3'!P33)</f>
        <v/>
      </c>
      <c r="I72" s="151" t="str">
        <f>IF(ISBLANK('B3'!Q33),"",'B3'!Q33)</f>
        <v/>
      </c>
      <c r="J72" s="62" t="s">
        <v>531</v>
      </c>
      <c r="K72" s="151" t="str">
        <f>IF(AND(ISBLANK('B3'!P35),$L$72&lt;&gt;"Z"),"",'B3'!P35)</f>
        <v/>
      </c>
      <c r="L72" s="151" t="str">
        <f>IF(ISBLANK('B3'!Q35),"",'B3'!Q35)</f>
        <v/>
      </c>
      <c r="M72" s="59" t="str">
        <f t="shared" si="1"/>
        <v>OK</v>
      </c>
      <c r="N72" s="60"/>
    </row>
    <row r="73" spans="1:14" ht="23.25" x14ac:dyDescent="0.25">
      <c r="A73" s="61" t="s">
        <v>2560</v>
      </c>
      <c r="B73" s="149" t="s">
        <v>686</v>
      </c>
      <c r="C73" s="150" t="s">
        <v>121</v>
      </c>
      <c r="D73" s="154" t="s">
        <v>687</v>
      </c>
      <c r="E73" s="150" t="s">
        <v>531</v>
      </c>
      <c r="F73" s="150" t="s">
        <v>121</v>
      </c>
      <c r="G73" s="154" t="s">
        <v>575</v>
      </c>
      <c r="H73" s="151" t="str">
        <f>IF(AND(ISBLANK('B3'!S33),$I$73&lt;&gt;"Z"),"",'B3'!S33)</f>
        <v/>
      </c>
      <c r="I73" s="151" t="str">
        <f>IF(ISBLANK('B3'!T33),"",'B3'!T33)</f>
        <v/>
      </c>
      <c r="J73" s="62" t="s">
        <v>531</v>
      </c>
      <c r="K73" s="151" t="str">
        <f>IF(AND(ISBLANK('B3'!S35),$L$73&lt;&gt;"Z"),"",'B3'!S35)</f>
        <v/>
      </c>
      <c r="L73" s="151" t="str">
        <f>IF(ISBLANK('B3'!T35),"",'B3'!T35)</f>
        <v/>
      </c>
      <c r="M73" s="59" t="str">
        <f t="shared" si="1"/>
        <v>OK</v>
      </c>
      <c r="N73" s="60"/>
    </row>
    <row r="74" spans="1:14" ht="23.25" x14ac:dyDescent="0.25">
      <c r="A74" s="61" t="s">
        <v>2560</v>
      </c>
      <c r="B74" s="149" t="s">
        <v>688</v>
      </c>
      <c r="C74" s="150" t="s">
        <v>121</v>
      </c>
      <c r="D74" s="154" t="s">
        <v>689</v>
      </c>
      <c r="E74" s="150" t="s">
        <v>531</v>
      </c>
      <c r="F74" s="150" t="s">
        <v>121</v>
      </c>
      <c r="G74" s="154" t="s">
        <v>578</v>
      </c>
      <c r="H74" s="151" t="str">
        <f>IF(AND(ISBLANK('B3'!V33),$I$74&lt;&gt;"Z"),"",'B3'!V33)</f>
        <v/>
      </c>
      <c r="I74" s="151" t="str">
        <f>IF(ISBLANK('B3'!W33),"",'B3'!W33)</f>
        <v/>
      </c>
      <c r="J74" s="62" t="s">
        <v>531</v>
      </c>
      <c r="K74" s="151" t="str">
        <f>IF(AND(ISBLANK('B3'!V35),$L$74&lt;&gt;"Z"),"",'B3'!V35)</f>
        <v/>
      </c>
      <c r="L74" s="151" t="str">
        <f>IF(ISBLANK('B3'!W35),"",'B3'!W35)</f>
        <v/>
      </c>
      <c r="M74" s="59" t="str">
        <f t="shared" si="1"/>
        <v>OK</v>
      </c>
      <c r="N74" s="60"/>
    </row>
    <row r="75" spans="1:14" ht="23.25" x14ac:dyDescent="0.25">
      <c r="A75" s="61" t="s">
        <v>2560</v>
      </c>
      <c r="B75" s="149" t="s">
        <v>690</v>
      </c>
      <c r="C75" s="150" t="s">
        <v>121</v>
      </c>
      <c r="D75" s="154" t="s">
        <v>691</v>
      </c>
      <c r="E75" s="150" t="s">
        <v>531</v>
      </c>
      <c r="F75" s="150" t="s">
        <v>121</v>
      </c>
      <c r="G75" s="154" t="s">
        <v>581</v>
      </c>
      <c r="H75" s="151" t="str">
        <f>IF(AND(ISBLANK('B3'!Y33),$I$75&lt;&gt;"Z"),"",'B3'!Y33)</f>
        <v/>
      </c>
      <c r="I75" s="151" t="str">
        <f>IF(ISBLANK('B3'!Z33),"",'B3'!Z33)</f>
        <v/>
      </c>
      <c r="J75" s="62" t="s">
        <v>531</v>
      </c>
      <c r="K75" s="151" t="str">
        <f>IF(AND(ISBLANK('B3'!Y35),$L$75&lt;&gt;"Z"),"",'B3'!Y35)</f>
        <v/>
      </c>
      <c r="L75" s="151" t="str">
        <f>IF(ISBLANK('B3'!Z35),"",'B3'!Z35)</f>
        <v/>
      </c>
      <c r="M75" s="59" t="str">
        <f t="shared" si="1"/>
        <v>OK</v>
      </c>
      <c r="N75" s="60"/>
    </row>
    <row r="76" spans="1:14" ht="23.25" x14ac:dyDescent="0.25">
      <c r="A76" s="61" t="s">
        <v>2560</v>
      </c>
      <c r="B76" s="149" t="s">
        <v>692</v>
      </c>
      <c r="C76" s="150" t="s">
        <v>121</v>
      </c>
      <c r="D76" s="154" t="s">
        <v>693</v>
      </c>
      <c r="E76" s="150" t="s">
        <v>531</v>
      </c>
      <c r="F76" s="150" t="s">
        <v>121</v>
      </c>
      <c r="G76" s="154" t="s">
        <v>584</v>
      </c>
      <c r="H76" s="151" t="str">
        <f>IF(AND(ISBLANK('B3'!AB33),$I$76&lt;&gt;"Z"),"",'B3'!AB33)</f>
        <v/>
      </c>
      <c r="I76" s="151" t="str">
        <f>IF(ISBLANK('B3'!AC33),"",'B3'!AC33)</f>
        <v/>
      </c>
      <c r="J76" s="62" t="s">
        <v>531</v>
      </c>
      <c r="K76" s="151" t="str">
        <f>IF(AND(ISBLANK('B3'!AB35),$L$76&lt;&gt;"Z"),"",'B3'!AB35)</f>
        <v/>
      </c>
      <c r="L76" s="151" t="str">
        <f>IF(ISBLANK('B3'!AC35),"",'B3'!AC35)</f>
        <v/>
      </c>
      <c r="M76" s="59" t="str">
        <f t="shared" si="1"/>
        <v>OK</v>
      </c>
      <c r="N76" s="60"/>
    </row>
    <row r="77" spans="1:14" ht="23.25" x14ac:dyDescent="0.25">
      <c r="A77" s="61" t="s">
        <v>2560</v>
      </c>
      <c r="B77" s="149" t="s">
        <v>694</v>
      </c>
      <c r="C77" s="150" t="s">
        <v>121</v>
      </c>
      <c r="D77" s="154" t="s">
        <v>695</v>
      </c>
      <c r="E77" s="150" t="s">
        <v>531</v>
      </c>
      <c r="F77" s="150" t="s">
        <v>121</v>
      </c>
      <c r="G77" s="154" t="s">
        <v>587</v>
      </c>
      <c r="H77" s="151" t="str">
        <f>IF(AND(ISBLANK('B3'!AE33),$I$77&lt;&gt;"Z"),"",'B3'!AE33)</f>
        <v/>
      </c>
      <c r="I77" s="151" t="str">
        <f>IF(ISBLANK('B3'!AF33),"",'B3'!AF33)</f>
        <v/>
      </c>
      <c r="J77" s="62" t="s">
        <v>531</v>
      </c>
      <c r="K77" s="151" t="str">
        <f>IF(AND(ISBLANK('B3'!AE35),$L$77&lt;&gt;"Z"),"",'B3'!AE35)</f>
        <v/>
      </c>
      <c r="L77" s="151" t="str">
        <f>IF(ISBLANK('B3'!AF35),"",'B3'!AF35)</f>
        <v/>
      </c>
      <c r="M77" s="59" t="str">
        <f t="shared" si="1"/>
        <v>OK</v>
      </c>
      <c r="N77" s="60"/>
    </row>
    <row r="78" spans="1:14" ht="23.25" x14ac:dyDescent="0.25">
      <c r="A78" s="61" t="s">
        <v>2560</v>
      </c>
      <c r="B78" s="149" t="s">
        <v>696</v>
      </c>
      <c r="C78" s="150" t="s">
        <v>121</v>
      </c>
      <c r="D78" s="154" t="s">
        <v>697</v>
      </c>
      <c r="E78" s="150" t="s">
        <v>531</v>
      </c>
      <c r="F78" s="150" t="s">
        <v>121</v>
      </c>
      <c r="G78" s="154" t="s">
        <v>590</v>
      </c>
      <c r="H78" s="151" t="str">
        <f>IF(AND(ISBLANK('B3'!AH33),$I$78&lt;&gt;"Z"),"",'B3'!AH33)</f>
        <v/>
      </c>
      <c r="I78" s="151" t="str">
        <f>IF(ISBLANK('B3'!AI33),"",'B3'!AI33)</f>
        <v/>
      </c>
      <c r="J78" s="62" t="s">
        <v>531</v>
      </c>
      <c r="K78" s="151" t="str">
        <f>IF(AND(ISBLANK('B3'!AH35),$L$78&lt;&gt;"Z"),"",'B3'!AH35)</f>
        <v/>
      </c>
      <c r="L78" s="151" t="str">
        <f>IF(ISBLANK('B3'!AI35),"",'B3'!AI35)</f>
        <v/>
      </c>
      <c r="M78" s="59" t="str">
        <f t="shared" si="1"/>
        <v>OK</v>
      </c>
      <c r="N78" s="60"/>
    </row>
    <row r="79" spans="1:14" ht="23.25" x14ac:dyDescent="0.25">
      <c r="A79" s="61" t="s">
        <v>2560</v>
      </c>
      <c r="B79" s="149" t="s">
        <v>698</v>
      </c>
      <c r="C79" s="150" t="s">
        <v>121</v>
      </c>
      <c r="D79" s="154" t="s">
        <v>699</v>
      </c>
      <c r="E79" s="150" t="s">
        <v>531</v>
      </c>
      <c r="F79" s="150" t="s">
        <v>121</v>
      </c>
      <c r="G79" s="154" t="s">
        <v>700</v>
      </c>
      <c r="H79" s="151" t="str">
        <f>IF(AND(ISBLANK('B3'!AK33),$I$79&lt;&gt;"Z"),"",'B3'!AK33)</f>
        <v/>
      </c>
      <c r="I79" s="151" t="str">
        <f>IF(ISBLANK('B3'!AL33),"",'B3'!AL33)</f>
        <v/>
      </c>
      <c r="J79" s="62" t="s">
        <v>531</v>
      </c>
      <c r="K79" s="151" t="str">
        <f>IF(AND(ISBLANK('B3'!AK35),$L$79&lt;&gt;"Z"),"",'B3'!AK35)</f>
        <v/>
      </c>
      <c r="L79" s="151" t="str">
        <f>IF(ISBLANK('B3'!AL35),"",'B3'!AL35)</f>
        <v/>
      </c>
      <c r="M79" s="59" t="str">
        <f t="shared" si="1"/>
        <v>OK</v>
      </c>
      <c r="N79" s="60"/>
    </row>
    <row r="80" spans="1:14" ht="23.25" x14ac:dyDescent="0.25">
      <c r="A80" s="61" t="s">
        <v>2560</v>
      </c>
      <c r="B80" s="149" t="s">
        <v>701</v>
      </c>
      <c r="C80" s="150" t="s">
        <v>121</v>
      </c>
      <c r="D80" s="154" t="s">
        <v>702</v>
      </c>
      <c r="E80" s="150" t="s">
        <v>531</v>
      </c>
      <c r="F80" s="150" t="s">
        <v>121</v>
      </c>
      <c r="G80" s="154" t="s">
        <v>703</v>
      </c>
      <c r="H80" s="151" t="str">
        <f>IF(AND(ISBLANK('B3'!AN33),$I$80&lt;&gt;"Z"),"",'B3'!AN33)</f>
        <v/>
      </c>
      <c r="I80" s="151" t="str">
        <f>IF(ISBLANK('B3'!AO33),"",'B3'!AO33)</f>
        <v/>
      </c>
      <c r="J80" s="62" t="s">
        <v>531</v>
      </c>
      <c r="K80" s="151" t="str">
        <f>IF(AND(ISBLANK('B3'!AN35),$L$80&lt;&gt;"Z"),"",'B3'!AN35)</f>
        <v/>
      </c>
      <c r="L80" s="151" t="str">
        <f>IF(ISBLANK('B3'!AO35),"",'B3'!AO35)</f>
        <v/>
      </c>
      <c r="M80" s="59" t="str">
        <f t="shared" si="1"/>
        <v>OK</v>
      </c>
      <c r="N80" s="60"/>
    </row>
    <row r="81" spans="1:14" ht="23.25" x14ac:dyDescent="0.25">
      <c r="A81" s="61" t="s">
        <v>2560</v>
      </c>
      <c r="B81" s="149" t="s">
        <v>704</v>
      </c>
      <c r="C81" s="150" t="s">
        <v>121</v>
      </c>
      <c r="D81" s="154" t="s">
        <v>705</v>
      </c>
      <c r="E81" s="150" t="s">
        <v>531</v>
      </c>
      <c r="F81" s="150" t="s">
        <v>121</v>
      </c>
      <c r="G81" s="154" t="s">
        <v>706</v>
      </c>
      <c r="H81" s="151" t="str">
        <f>IF(AND(ISBLANK('B3'!J51),$I$81&lt;&gt;"Z"),"",'B3'!J51)</f>
        <v/>
      </c>
      <c r="I81" s="151" t="str">
        <f>IF(ISBLANK('B3'!K51),"",'B3'!K51)</f>
        <v/>
      </c>
      <c r="J81" s="62" t="s">
        <v>531</v>
      </c>
      <c r="K81" s="151" t="str">
        <f>IF(AND(ISBLANK('B3'!J53),$L$81&lt;&gt;"Z"),"",'B3'!J53)</f>
        <v/>
      </c>
      <c r="L81" s="151" t="str">
        <f>IF(ISBLANK('B3'!K53),"",'B3'!K53)</f>
        <v/>
      </c>
      <c r="M81" s="59" t="str">
        <f t="shared" si="1"/>
        <v>OK</v>
      </c>
      <c r="N81" s="60"/>
    </row>
    <row r="82" spans="1:14" ht="23.25" x14ac:dyDescent="0.25">
      <c r="A82" s="61" t="s">
        <v>2560</v>
      </c>
      <c r="B82" s="149" t="s">
        <v>707</v>
      </c>
      <c r="C82" s="150" t="s">
        <v>121</v>
      </c>
      <c r="D82" s="154" t="s">
        <v>708</v>
      </c>
      <c r="E82" s="150" t="s">
        <v>531</v>
      </c>
      <c r="F82" s="150" t="s">
        <v>121</v>
      </c>
      <c r="G82" s="154" t="s">
        <v>709</v>
      </c>
      <c r="H82" s="151" t="str">
        <f>IF(AND(ISBLANK('B3'!M51),$I$82&lt;&gt;"Z"),"",'B3'!M51)</f>
        <v/>
      </c>
      <c r="I82" s="151" t="str">
        <f>IF(ISBLANK('B3'!N51),"",'B3'!N51)</f>
        <v/>
      </c>
      <c r="J82" s="62" t="s">
        <v>531</v>
      </c>
      <c r="K82" s="151" t="str">
        <f>IF(AND(ISBLANK('B3'!M53),$L$82&lt;&gt;"Z"),"",'B3'!M53)</f>
        <v/>
      </c>
      <c r="L82" s="151" t="str">
        <f>IF(ISBLANK('B3'!N53),"",'B3'!N53)</f>
        <v/>
      </c>
      <c r="M82" s="59" t="str">
        <f t="shared" si="1"/>
        <v>OK</v>
      </c>
      <c r="N82" s="60"/>
    </row>
    <row r="83" spans="1:14" ht="23.25" x14ac:dyDescent="0.25">
      <c r="A83" s="61" t="s">
        <v>2560</v>
      </c>
      <c r="B83" s="149" t="s">
        <v>710</v>
      </c>
      <c r="C83" s="150" t="s">
        <v>121</v>
      </c>
      <c r="D83" s="154" t="s">
        <v>711</v>
      </c>
      <c r="E83" s="150" t="s">
        <v>531</v>
      </c>
      <c r="F83" s="150" t="s">
        <v>121</v>
      </c>
      <c r="G83" s="154" t="s">
        <v>712</v>
      </c>
      <c r="H83" s="151" t="str">
        <f>IF(AND(ISBLANK('B3'!P51),$I$83&lt;&gt;"Z"),"",'B3'!P51)</f>
        <v/>
      </c>
      <c r="I83" s="151" t="str">
        <f>IF(ISBLANK('B3'!Q51),"",'B3'!Q51)</f>
        <v/>
      </c>
      <c r="J83" s="62" t="s">
        <v>531</v>
      </c>
      <c r="K83" s="151" t="str">
        <f>IF(AND(ISBLANK('B3'!P53),$L$83&lt;&gt;"Z"),"",'B3'!P53)</f>
        <v/>
      </c>
      <c r="L83" s="151" t="str">
        <f>IF(ISBLANK('B3'!Q53),"",'B3'!Q53)</f>
        <v/>
      </c>
      <c r="M83" s="59" t="str">
        <f t="shared" si="1"/>
        <v>OK</v>
      </c>
      <c r="N83" s="60"/>
    </row>
    <row r="84" spans="1:14" ht="23.25" x14ac:dyDescent="0.25">
      <c r="A84" s="61" t="s">
        <v>2560</v>
      </c>
      <c r="B84" s="149" t="s">
        <v>713</v>
      </c>
      <c r="C84" s="150" t="s">
        <v>121</v>
      </c>
      <c r="D84" s="154" t="s">
        <v>714</v>
      </c>
      <c r="E84" s="150" t="s">
        <v>531</v>
      </c>
      <c r="F84" s="150" t="s">
        <v>121</v>
      </c>
      <c r="G84" s="154" t="s">
        <v>715</v>
      </c>
      <c r="H84" s="151" t="str">
        <f>IF(AND(ISBLANK('B3'!S51),$I$84&lt;&gt;"Z"),"",'B3'!S51)</f>
        <v/>
      </c>
      <c r="I84" s="151" t="str">
        <f>IF(ISBLANK('B3'!T51),"",'B3'!T51)</f>
        <v/>
      </c>
      <c r="J84" s="62" t="s">
        <v>531</v>
      </c>
      <c r="K84" s="151" t="str">
        <f>IF(AND(ISBLANK('B3'!S53),$L$84&lt;&gt;"Z"),"",'B3'!S53)</f>
        <v/>
      </c>
      <c r="L84" s="151" t="str">
        <f>IF(ISBLANK('B3'!T53),"",'B3'!T53)</f>
        <v/>
      </c>
      <c r="M84" s="59" t="str">
        <f t="shared" si="1"/>
        <v>OK</v>
      </c>
      <c r="N84" s="60"/>
    </row>
    <row r="85" spans="1:14" ht="23.25" x14ac:dyDescent="0.25">
      <c r="A85" s="61" t="s">
        <v>2560</v>
      </c>
      <c r="B85" s="149" t="s">
        <v>716</v>
      </c>
      <c r="C85" s="150" t="s">
        <v>121</v>
      </c>
      <c r="D85" s="154" t="s">
        <v>717</v>
      </c>
      <c r="E85" s="150" t="s">
        <v>531</v>
      </c>
      <c r="F85" s="150" t="s">
        <v>121</v>
      </c>
      <c r="G85" s="154" t="s">
        <v>718</v>
      </c>
      <c r="H85" s="151" t="str">
        <f>IF(AND(ISBLANK('B3'!V51),$I$85&lt;&gt;"Z"),"",'B3'!V51)</f>
        <v/>
      </c>
      <c r="I85" s="151" t="str">
        <f>IF(ISBLANK('B3'!W51),"",'B3'!W51)</f>
        <v/>
      </c>
      <c r="J85" s="62" t="s">
        <v>531</v>
      </c>
      <c r="K85" s="151" t="str">
        <f>IF(AND(ISBLANK('B3'!V53),$L$85&lt;&gt;"Z"),"",'B3'!V53)</f>
        <v/>
      </c>
      <c r="L85" s="151" t="str">
        <f>IF(ISBLANK('B3'!W53),"",'B3'!W53)</f>
        <v/>
      </c>
      <c r="M85" s="59" t="str">
        <f t="shared" si="1"/>
        <v>OK</v>
      </c>
      <c r="N85" s="60"/>
    </row>
    <row r="86" spans="1:14" ht="23.25" x14ac:dyDescent="0.25">
      <c r="A86" s="61" t="s">
        <v>2560</v>
      </c>
      <c r="B86" s="149" t="s">
        <v>719</v>
      </c>
      <c r="C86" s="150" t="s">
        <v>121</v>
      </c>
      <c r="D86" s="154" t="s">
        <v>720</v>
      </c>
      <c r="E86" s="150" t="s">
        <v>531</v>
      </c>
      <c r="F86" s="150" t="s">
        <v>121</v>
      </c>
      <c r="G86" s="154" t="s">
        <v>721</v>
      </c>
      <c r="H86" s="151" t="str">
        <f>IF(AND(ISBLANK('B3'!Y51),$I$86&lt;&gt;"Z"),"",'B3'!Y51)</f>
        <v/>
      </c>
      <c r="I86" s="151" t="str">
        <f>IF(ISBLANK('B3'!Z51),"",'B3'!Z51)</f>
        <v/>
      </c>
      <c r="J86" s="62" t="s">
        <v>531</v>
      </c>
      <c r="K86" s="151" t="str">
        <f>IF(AND(ISBLANK('B3'!Y53),$L$86&lt;&gt;"Z"),"",'B3'!Y53)</f>
        <v/>
      </c>
      <c r="L86" s="151" t="str">
        <f>IF(ISBLANK('B3'!Z53),"",'B3'!Z53)</f>
        <v/>
      </c>
      <c r="M86" s="59" t="str">
        <f t="shared" si="1"/>
        <v>OK</v>
      </c>
      <c r="N86" s="60"/>
    </row>
    <row r="87" spans="1:14" ht="23.25" x14ac:dyDescent="0.25">
      <c r="A87" s="61" t="s">
        <v>2560</v>
      </c>
      <c r="B87" s="149" t="s">
        <v>722</v>
      </c>
      <c r="C87" s="150" t="s">
        <v>121</v>
      </c>
      <c r="D87" s="154" t="s">
        <v>723</v>
      </c>
      <c r="E87" s="150" t="s">
        <v>531</v>
      </c>
      <c r="F87" s="150" t="s">
        <v>121</v>
      </c>
      <c r="G87" s="154" t="s">
        <v>724</v>
      </c>
      <c r="H87" s="151" t="str">
        <f>IF(AND(ISBLANK('B3'!AB51),$I$87&lt;&gt;"Z"),"",'B3'!AB51)</f>
        <v/>
      </c>
      <c r="I87" s="151" t="str">
        <f>IF(ISBLANK('B3'!AC51),"",'B3'!AC51)</f>
        <v/>
      </c>
      <c r="J87" s="62" t="s">
        <v>531</v>
      </c>
      <c r="K87" s="151" t="str">
        <f>IF(AND(ISBLANK('B3'!AB53),$L$87&lt;&gt;"Z"),"",'B3'!AB53)</f>
        <v/>
      </c>
      <c r="L87" s="151" t="str">
        <f>IF(ISBLANK('B3'!AC53),"",'B3'!AC53)</f>
        <v/>
      </c>
      <c r="M87" s="59" t="str">
        <f t="shared" si="1"/>
        <v>OK</v>
      </c>
      <c r="N87" s="60"/>
    </row>
    <row r="88" spans="1:14" ht="23.25" x14ac:dyDescent="0.25">
      <c r="A88" s="61" t="s">
        <v>2560</v>
      </c>
      <c r="B88" s="149" t="s">
        <v>725</v>
      </c>
      <c r="C88" s="150" t="s">
        <v>121</v>
      </c>
      <c r="D88" s="154" t="s">
        <v>726</v>
      </c>
      <c r="E88" s="150" t="s">
        <v>531</v>
      </c>
      <c r="F88" s="150" t="s">
        <v>121</v>
      </c>
      <c r="G88" s="154" t="s">
        <v>727</v>
      </c>
      <c r="H88" s="151" t="str">
        <f>IF(AND(ISBLANK('B3'!AE51),$I$88&lt;&gt;"Z"),"",'B3'!AE51)</f>
        <v/>
      </c>
      <c r="I88" s="151" t="str">
        <f>IF(ISBLANK('B3'!AF51),"",'B3'!AF51)</f>
        <v/>
      </c>
      <c r="J88" s="62" t="s">
        <v>531</v>
      </c>
      <c r="K88" s="151" t="str">
        <f>IF(AND(ISBLANK('B3'!AE53),$L$88&lt;&gt;"Z"),"",'B3'!AE53)</f>
        <v/>
      </c>
      <c r="L88" s="151" t="str">
        <f>IF(ISBLANK('B3'!AF53),"",'B3'!AF53)</f>
        <v/>
      </c>
      <c r="M88" s="59" t="str">
        <f t="shared" si="1"/>
        <v>OK</v>
      </c>
      <c r="N88" s="60"/>
    </row>
    <row r="89" spans="1:14" ht="23.25" x14ac:dyDescent="0.25">
      <c r="A89" s="61" t="s">
        <v>2560</v>
      </c>
      <c r="B89" s="149" t="s">
        <v>728</v>
      </c>
      <c r="C89" s="150" t="s">
        <v>121</v>
      </c>
      <c r="D89" s="154" t="s">
        <v>729</v>
      </c>
      <c r="E89" s="150" t="s">
        <v>531</v>
      </c>
      <c r="F89" s="150" t="s">
        <v>121</v>
      </c>
      <c r="G89" s="154" t="s">
        <v>730</v>
      </c>
      <c r="H89" s="151" t="str">
        <f>IF(AND(ISBLANK('B3'!AH51),$I$89&lt;&gt;"Z"),"",'B3'!AH51)</f>
        <v/>
      </c>
      <c r="I89" s="151" t="str">
        <f>IF(ISBLANK('B3'!AI51),"",'B3'!AI51)</f>
        <v/>
      </c>
      <c r="J89" s="62" t="s">
        <v>531</v>
      </c>
      <c r="K89" s="151" t="str">
        <f>IF(AND(ISBLANK('B3'!AH53),$L$89&lt;&gt;"Z"),"",'B3'!AH53)</f>
        <v/>
      </c>
      <c r="L89" s="151" t="str">
        <f>IF(ISBLANK('B3'!AI53),"",'B3'!AI53)</f>
        <v/>
      </c>
      <c r="M89" s="59" t="str">
        <f t="shared" si="1"/>
        <v>OK</v>
      </c>
      <c r="N89" s="60"/>
    </row>
    <row r="90" spans="1:14" ht="23.25" x14ac:dyDescent="0.25">
      <c r="A90" s="61" t="s">
        <v>2560</v>
      </c>
      <c r="B90" s="149" t="s">
        <v>731</v>
      </c>
      <c r="C90" s="150" t="s">
        <v>121</v>
      </c>
      <c r="D90" s="154" t="s">
        <v>732</v>
      </c>
      <c r="E90" s="150" t="s">
        <v>531</v>
      </c>
      <c r="F90" s="150" t="s">
        <v>121</v>
      </c>
      <c r="G90" s="154" t="s">
        <v>733</v>
      </c>
      <c r="H90" s="151" t="str">
        <f>IF(AND(ISBLANK('B3'!AK51),$I$90&lt;&gt;"Z"),"",'B3'!AK51)</f>
        <v/>
      </c>
      <c r="I90" s="151" t="str">
        <f>IF(ISBLANK('B3'!AL51),"",'B3'!AL51)</f>
        <v/>
      </c>
      <c r="J90" s="62" t="s">
        <v>531</v>
      </c>
      <c r="K90" s="151" t="str">
        <f>IF(AND(ISBLANK('B3'!AK53),$L$90&lt;&gt;"Z"),"",'B3'!AK53)</f>
        <v/>
      </c>
      <c r="L90" s="151" t="str">
        <f>IF(ISBLANK('B3'!AL53),"",'B3'!AL53)</f>
        <v/>
      </c>
      <c r="M90" s="59" t="str">
        <f t="shared" si="1"/>
        <v>OK</v>
      </c>
      <c r="N90" s="60"/>
    </row>
    <row r="91" spans="1:14" ht="23.25" x14ac:dyDescent="0.25">
      <c r="A91" s="61" t="s">
        <v>2560</v>
      </c>
      <c r="B91" s="149" t="s">
        <v>734</v>
      </c>
      <c r="C91" s="150" t="s">
        <v>121</v>
      </c>
      <c r="D91" s="154" t="s">
        <v>735</v>
      </c>
      <c r="E91" s="150" t="s">
        <v>531</v>
      </c>
      <c r="F91" s="150" t="s">
        <v>121</v>
      </c>
      <c r="G91" s="154" t="s">
        <v>736</v>
      </c>
      <c r="H91" s="151" t="str">
        <f>IF(AND(ISBLANK('B3'!AN51),$I$91&lt;&gt;"Z"),"",'B3'!AN51)</f>
        <v/>
      </c>
      <c r="I91" s="151" t="str">
        <f>IF(ISBLANK('B3'!AO51),"",'B3'!AO51)</f>
        <v/>
      </c>
      <c r="J91" s="62" t="s">
        <v>531</v>
      </c>
      <c r="K91" s="151" t="str">
        <f>IF(AND(ISBLANK('B3'!AN53),$L$91&lt;&gt;"Z"),"",'B3'!AN53)</f>
        <v/>
      </c>
      <c r="L91" s="151" t="str">
        <f>IF(ISBLANK('B3'!AO53),"",'B3'!AO53)</f>
        <v/>
      </c>
      <c r="M91" s="59" t="str">
        <f t="shared" si="1"/>
        <v>OK</v>
      </c>
      <c r="N91" s="60"/>
    </row>
    <row r="92" spans="1:14" x14ac:dyDescent="0.25">
      <c r="A92" s="61" t="s">
        <v>2561</v>
      </c>
      <c r="B92" s="149" t="s">
        <v>737</v>
      </c>
      <c r="C92" s="150" t="s">
        <v>118</v>
      </c>
      <c r="D92" s="154" t="s">
        <v>738</v>
      </c>
      <c r="E92" s="62" t="s">
        <v>739</v>
      </c>
      <c r="F92" s="150" t="s">
        <v>118</v>
      </c>
      <c r="G92" s="154" t="s">
        <v>534</v>
      </c>
      <c r="H92" s="151" t="str">
        <f>IF(OR(AND('B2'!J15="",'B2'!K15=""),AND('B2'!J16="",'B2'!K16=""),AND('B2'!K15="X",'B2'!K16="X"),OR('B2'!K15="M",'B2'!K16="M")),"",SUM('B2'!J15,'B2'!J16))</f>
        <v/>
      </c>
      <c r="I92" s="151" t="str">
        <f>IF(AND(AND('B2'!K15="X",'B2'!K16="X"),SUM('B2'!J15,'B2'!J16)=0,ISNUMBER('B2'!J17)),"",IF(OR('B2'!K15="M",'B2'!K16="M"),"M",IF(AND('B2'!K15='B2'!K16,OR('B2'!K15="X",'B2'!K15="W",'B2'!K15="Z")),UPPER('B2'!K15),"")))</f>
        <v/>
      </c>
      <c r="J92" s="62" t="s">
        <v>739</v>
      </c>
      <c r="K92" s="151" t="str">
        <f>IF(AND(ISBLANK('B2'!J17),$L$92&lt;&gt;"Z"),"",'B2'!J17)</f>
        <v/>
      </c>
      <c r="L92" s="151" t="str">
        <f>IF(ISBLANK('B2'!K17),"",'B2'!K17)</f>
        <v/>
      </c>
      <c r="M92" s="59" t="str">
        <f t="shared" ref="M92:M155" si="2">IF(AND(ISNUMBER(H92),ISNUMBER(K92)),IF(OR(ROUND(H92,0)&lt;&gt;ROUND(K92,0),I92&lt;&gt;L92),"Check","OK"),IF(OR(AND(H92&lt;&gt;K92,I92&lt;&gt;"Z",L92&lt;&gt;"Z"),I92&lt;&gt;L92),"Check","OK"))</f>
        <v>OK</v>
      </c>
      <c r="N92" s="60"/>
    </row>
    <row r="93" spans="1:14" x14ac:dyDescent="0.25">
      <c r="A93" s="61" t="s">
        <v>2561</v>
      </c>
      <c r="B93" s="149" t="s">
        <v>740</v>
      </c>
      <c r="C93" s="150" t="s">
        <v>118</v>
      </c>
      <c r="D93" s="154" t="s">
        <v>741</v>
      </c>
      <c r="E93" s="62" t="s">
        <v>739</v>
      </c>
      <c r="F93" s="150" t="s">
        <v>118</v>
      </c>
      <c r="G93" s="154" t="s">
        <v>742</v>
      </c>
      <c r="H93" s="151" t="str">
        <f>IF(OR(AND('B2'!J20="",'B2'!K20=""),AND('B2'!J21="",'B2'!K21=""),AND('B2'!K20="X",'B2'!K21="X"),OR('B2'!K20="M",'B2'!K21="M")),"",SUM('B2'!J20,'B2'!J21))</f>
        <v/>
      </c>
      <c r="I93" s="151" t="str">
        <f>IF(AND(AND('B2'!K20="X",'B2'!K21="X"),SUM('B2'!J20,'B2'!J21)=0,ISNUMBER('B2'!J22)),"",IF(OR('B2'!K20="M",'B2'!K21="M"),"M",IF(AND('B2'!K20='B2'!K21,OR('B2'!K20="X",'B2'!K20="W",'B2'!K20="Z")),UPPER('B2'!K20),"")))</f>
        <v/>
      </c>
      <c r="J93" s="62" t="s">
        <v>739</v>
      </c>
      <c r="K93" s="151" t="str">
        <f>IF(AND(ISBLANK('B2'!J22),$L$93&lt;&gt;"Z"),"",'B2'!J22)</f>
        <v/>
      </c>
      <c r="L93" s="151" t="str">
        <f>IF(ISBLANK('B2'!K22),"",'B2'!K22)</f>
        <v/>
      </c>
      <c r="M93" s="59" t="str">
        <f t="shared" si="2"/>
        <v>OK</v>
      </c>
      <c r="N93" s="60"/>
    </row>
    <row r="94" spans="1:14" x14ac:dyDescent="0.25">
      <c r="A94" s="61" t="s">
        <v>2561</v>
      </c>
      <c r="B94" s="149" t="s">
        <v>743</v>
      </c>
      <c r="C94" s="150" t="s">
        <v>118</v>
      </c>
      <c r="D94" s="154" t="s">
        <v>744</v>
      </c>
      <c r="E94" s="62" t="s">
        <v>739</v>
      </c>
      <c r="F94" s="150" t="s">
        <v>118</v>
      </c>
      <c r="G94" s="154" t="s">
        <v>745</v>
      </c>
      <c r="H94" s="151" t="str">
        <f>IF(OR(AND('B2'!J24="",'B2'!K24=""),AND('B2'!J25="",'B2'!K25=""),AND('B2'!K24="X",'B2'!K25="X"),OR('B2'!K24="M",'B2'!K25="M")),"",SUM('B2'!J24,'B2'!J25))</f>
        <v/>
      </c>
      <c r="I94" s="151" t="str">
        <f>IF(AND(AND('B2'!K24="X",'B2'!K25="X"),SUM('B2'!J24,'B2'!J25)=0,ISNUMBER('B2'!J26)),"",IF(OR('B2'!K24="M",'B2'!K25="M"),"M",IF(AND('B2'!K24='B2'!K25,OR('B2'!K24="X",'B2'!K24="W",'B2'!K24="Z")),UPPER('B2'!K24),"")))</f>
        <v/>
      </c>
      <c r="J94" s="62" t="s">
        <v>739</v>
      </c>
      <c r="K94" s="151" t="str">
        <f>IF(AND(ISBLANK('B2'!J26),$L$94&lt;&gt;"Z"),"",'B2'!J26)</f>
        <v/>
      </c>
      <c r="L94" s="151" t="str">
        <f>IF(ISBLANK('B2'!K26),"",'B2'!K26)</f>
        <v/>
      </c>
      <c r="M94" s="59" t="str">
        <f t="shared" si="2"/>
        <v>OK</v>
      </c>
      <c r="N94" s="60"/>
    </row>
    <row r="95" spans="1:14" x14ac:dyDescent="0.25">
      <c r="A95" s="61" t="s">
        <v>2561</v>
      </c>
      <c r="B95" s="149" t="s">
        <v>746</v>
      </c>
      <c r="C95" s="150" t="s">
        <v>118</v>
      </c>
      <c r="D95" s="154" t="s">
        <v>747</v>
      </c>
      <c r="E95" s="62" t="s">
        <v>739</v>
      </c>
      <c r="F95" s="150" t="s">
        <v>118</v>
      </c>
      <c r="G95" s="154" t="s">
        <v>748</v>
      </c>
      <c r="H95" s="151" t="str">
        <f>IF(OR(AND('B2'!J17="",'B2'!K17=""),AND('B2'!J22="",'B2'!K22=""),AND('B2'!J26="",'B2'!K26=""),AND('B2'!K17='B2'!K22,'B2'!K17='B2'!K26,'B2'!K17="X"),OR('B2'!K17="M",'B2'!K22="M",'B2'!K26="M")),"",SUM('B2'!J17,'B2'!J22,'B2'!J26))</f>
        <v/>
      </c>
      <c r="I95" s="151" t="str">
        <f>IF(AND(AND('B2'!K17="X",'B2'!K22="X",'B2'!K26="X"),SUM('B2'!J17,'B2'!J22,'B2'!J26)=0,ISNUMBER('B2'!J28)),"",IF(OR('B2'!K17="M",'B2'!K22="M",'B2'!K26="M"),"M",IF(AND('B2'!K17='B2'!K22,'B2'!K17='B2'!K26,OR('B2'!K17="X",'B2'!K17="W",'B2'!K17="Z")),UPPER('B2'!K17),"")))</f>
        <v/>
      </c>
      <c r="J95" s="62" t="s">
        <v>739</v>
      </c>
      <c r="K95" s="151" t="str">
        <f>IF(AND(ISBLANK('B2'!J28),$L$95&lt;&gt;"Z"),"",'B2'!J28)</f>
        <v/>
      </c>
      <c r="L95" s="151" t="str">
        <f>IF(ISBLANK('B2'!K28),"",'B2'!K28)</f>
        <v/>
      </c>
      <c r="M95" s="59" t="str">
        <f t="shared" si="2"/>
        <v>OK</v>
      </c>
      <c r="N95" s="60"/>
    </row>
    <row r="96" spans="1:14" x14ac:dyDescent="0.25">
      <c r="A96" s="61" t="s">
        <v>2561</v>
      </c>
      <c r="B96" s="149" t="s">
        <v>749</v>
      </c>
      <c r="C96" s="150" t="s">
        <v>118</v>
      </c>
      <c r="D96" s="154" t="s">
        <v>750</v>
      </c>
      <c r="E96" s="62" t="s">
        <v>739</v>
      </c>
      <c r="F96" s="150" t="s">
        <v>118</v>
      </c>
      <c r="G96" s="154" t="s">
        <v>567</v>
      </c>
      <c r="H96" s="151" t="str">
        <f>IF(OR(AND('B2'!J32="",'B2'!K32=""),AND('B2'!J33="",'B2'!K33=""),AND('B2'!K32="X",'B2'!K33="X"),OR('B2'!K32="M",'B2'!K33="M")),"",SUM('B2'!J32,'B2'!J33))</f>
        <v/>
      </c>
      <c r="I96" s="151" t="str">
        <f>IF(AND(AND('B2'!K32="X",'B2'!K33="X"),SUM('B2'!J32,'B2'!J33)=0,ISNUMBER('B2'!J34)),"",IF(OR('B2'!K32="M",'B2'!K33="M"),"M",IF(AND('B2'!K32='B2'!K33,OR('B2'!K32="X",'B2'!K32="W",'B2'!K32="Z")),UPPER('B2'!K32),"")))</f>
        <v/>
      </c>
      <c r="J96" s="62" t="s">
        <v>739</v>
      </c>
      <c r="K96" s="151" t="str">
        <f>IF(AND(ISBLANK('B2'!J34),$L$96&lt;&gt;"Z"),"",'B2'!J34)</f>
        <v/>
      </c>
      <c r="L96" s="151" t="str">
        <f>IF(ISBLANK('B2'!K34),"",'B2'!K34)</f>
        <v/>
      </c>
      <c r="M96" s="59" t="str">
        <f t="shared" si="2"/>
        <v>OK</v>
      </c>
      <c r="N96" s="60"/>
    </row>
    <row r="97" spans="1:14" x14ac:dyDescent="0.25">
      <c r="A97" s="61" t="s">
        <v>2561</v>
      </c>
      <c r="B97" s="149" t="s">
        <v>751</v>
      </c>
      <c r="C97" s="150" t="s">
        <v>118</v>
      </c>
      <c r="D97" s="154" t="s">
        <v>752</v>
      </c>
      <c r="E97" s="62" t="s">
        <v>739</v>
      </c>
      <c r="F97" s="150" t="s">
        <v>118</v>
      </c>
      <c r="G97" s="154" t="s">
        <v>753</v>
      </c>
      <c r="H97" s="151" t="str">
        <f>IF(OR(AND('B2'!J39="",'B2'!K39=""),AND('B2'!J40="",'B2'!K40=""),AND('B2'!K39="X",'B2'!K40="X"),OR('B2'!K39="M",'B2'!K40="M")),"",SUM('B2'!J39,'B2'!J40))</f>
        <v/>
      </c>
      <c r="I97" s="151" t="str">
        <f>IF(AND(AND('B2'!K39="X",'B2'!K40="X"),SUM('B2'!J39,'B2'!J40)=0,ISNUMBER('B2'!J41)),"",IF(OR('B2'!K39="M",'B2'!K40="M"),"M",IF(AND('B2'!K39='B2'!K40,OR('B2'!K39="X",'B2'!K39="W",'B2'!K39="Z")),UPPER('B2'!K39),"")))</f>
        <v/>
      </c>
      <c r="J97" s="62" t="s">
        <v>739</v>
      </c>
      <c r="K97" s="151" t="str">
        <f>IF(AND(ISBLANK('B2'!J41),$L$97&lt;&gt;"Z"),"",'B2'!J41)</f>
        <v/>
      </c>
      <c r="L97" s="151" t="str">
        <f>IF(ISBLANK('B2'!K41),"",'B2'!K41)</f>
        <v/>
      </c>
      <c r="M97" s="59" t="str">
        <f t="shared" si="2"/>
        <v>OK</v>
      </c>
      <c r="N97" s="60"/>
    </row>
    <row r="98" spans="1:14" x14ac:dyDescent="0.25">
      <c r="A98" s="61" t="s">
        <v>2561</v>
      </c>
      <c r="B98" s="149" t="s">
        <v>754</v>
      </c>
      <c r="C98" s="150" t="s">
        <v>118</v>
      </c>
      <c r="D98" s="154" t="s">
        <v>755</v>
      </c>
      <c r="E98" s="62" t="s">
        <v>739</v>
      </c>
      <c r="F98" s="150" t="s">
        <v>118</v>
      </c>
      <c r="G98" s="154" t="s">
        <v>756</v>
      </c>
      <c r="H98" s="151" t="str">
        <f>IF(OR(AND('B2'!J34="",'B2'!K34=""),AND('B2'!J37="",'B2'!K37=""),AND('B2'!J41="",'B2'!K41=""),AND('B2'!K34='B2'!K37,'B2'!K34='B2'!K41,'B2'!K34="X"),OR('B2'!K34="M",'B2'!K37="M",'B2'!K41="M")),"",SUM('B2'!J34,'B2'!J37,'B2'!J41))</f>
        <v/>
      </c>
      <c r="I98" s="151" t="str">
        <f>IF(AND(AND('B2'!K34="X",'B2'!K37="X",'B2'!K41="X"),SUM('B2'!J34,'B2'!J37,'B2'!J41)=0,ISNUMBER('B2'!J28)),"",IF(OR('B2'!K34="M",'B2'!K37="M",'B2'!K41="M"),"M",IF(AND('B2'!K34='B2'!K37,'B2'!K34='B2'!K41,OR('B2'!K34="X",'B2'!K34="W",'B2'!K34="Z")),UPPER('B2'!K34),"")))</f>
        <v/>
      </c>
      <c r="J98" s="62" t="s">
        <v>739</v>
      </c>
      <c r="K98" s="151" t="str">
        <f>IF(AND(ISBLANK('B2'!J43),$L$98&lt;&gt;"Z"),"",'B2'!J43)</f>
        <v/>
      </c>
      <c r="L98" s="151" t="str">
        <f>IF(ISBLANK('B2'!K43),"",'B2'!K43)</f>
        <v/>
      </c>
      <c r="M98" s="59" t="str">
        <f t="shared" si="2"/>
        <v>OK</v>
      </c>
      <c r="N98" s="60"/>
    </row>
    <row r="99" spans="1:14" x14ac:dyDescent="0.25">
      <c r="A99" s="61" t="s">
        <v>2561</v>
      </c>
      <c r="B99" s="149" t="s">
        <v>757</v>
      </c>
      <c r="C99" s="150" t="s">
        <v>118</v>
      </c>
      <c r="D99" s="154" t="s">
        <v>758</v>
      </c>
      <c r="E99" s="62" t="s">
        <v>739</v>
      </c>
      <c r="F99" s="150" t="s">
        <v>118</v>
      </c>
      <c r="G99" s="154" t="s">
        <v>594</v>
      </c>
      <c r="H99" s="151" t="str">
        <f>IF(OR(AND('B2'!J47="",'B2'!K47=""),AND('B2'!J48="",'B2'!K48=""),AND('B2'!K47="X",'B2'!K48="X"),OR('B2'!K47="M",'B2'!K48="M")),"",SUM('B2'!J47,'B2'!J48))</f>
        <v/>
      </c>
      <c r="I99" s="151" t="str">
        <f>IF(AND(AND('B2'!K47="X",'B2'!K48="X"),SUM('B2'!J47,'B2'!J48)=0,ISNUMBER('B2'!J49)),"",IF(OR('B2'!K47="M",'B2'!K48="M"),"M",IF(AND('B2'!K47='B2'!K48,OR('B2'!K47="X",'B2'!K47="W",'B2'!K47="Z")),UPPER('B2'!K47),"")))</f>
        <v/>
      </c>
      <c r="J99" s="62" t="s">
        <v>739</v>
      </c>
      <c r="K99" s="151" t="str">
        <f>IF(AND(ISBLANK('B2'!J49),$L$99&lt;&gt;"Z"),"",'B2'!J49)</f>
        <v/>
      </c>
      <c r="L99" s="151" t="str">
        <f>IF(ISBLANK('B2'!K49),"",'B2'!K49)</f>
        <v/>
      </c>
      <c r="M99" s="59" t="str">
        <f t="shared" si="2"/>
        <v>OK</v>
      </c>
      <c r="N99" s="60"/>
    </row>
    <row r="100" spans="1:14" x14ac:dyDescent="0.25">
      <c r="A100" s="61" t="s">
        <v>2561</v>
      </c>
      <c r="B100" s="149" t="s">
        <v>759</v>
      </c>
      <c r="C100" s="150" t="s">
        <v>118</v>
      </c>
      <c r="D100" s="154" t="s">
        <v>760</v>
      </c>
      <c r="E100" s="62" t="s">
        <v>739</v>
      </c>
      <c r="F100" s="150" t="s">
        <v>118</v>
      </c>
      <c r="G100" s="154" t="s">
        <v>761</v>
      </c>
      <c r="H100" s="151" t="str">
        <f>IF(OR(AND('B2'!J52="",'B2'!K52=""),AND('B2'!J53="",'B2'!K53=""),AND('B2'!K52="X",'B2'!K53="X"),OR('B2'!K52="M",'B2'!K53="M")),"",SUM('B2'!J52,'B2'!J53))</f>
        <v/>
      </c>
      <c r="I100" s="151" t="str">
        <f>IF(AND(AND('B2'!K52="X",'B2'!K53="X"),SUM('B2'!J52,'B2'!J53)=0,ISNUMBER('B2'!J54)),"",IF(OR('B2'!K52="M",'B2'!K53="M"),"M",IF(AND('B2'!K52='B2'!K53,OR('B2'!K52="X",'B2'!K52="W",'B2'!K52="Z")),UPPER('B2'!K52),"")))</f>
        <v/>
      </c>
      <c r="J100" s="62" t="s">
        <v>739</v>
      </c>
      <c r="K100" s="151" t="str">
        <f>IF(AND(ISBLANK('B2'!J54),$L$100&lt;&gt;"Z"),"",'B2'!J54)</f>
        <v/>
      </c>
      <c r="L100" s="151" t="str">
        <f>IF(ISBLANK('B2'!K54),"",'B2'!K54)</f>
        <v/>
      </c>
      <c r="M100" s="59" t="str">
        <f t="shared" si="2"/>
        <v>OK</v>
      </c>
      <c r="N100" s="60"/>
    </row>
    <row r="101" spans="1:14" x14ac:dyDescent="0.25">
      <c r="A101" s="61" t="s">
        <v>2561</v>
      </c>
      <c r="B101" s="149" t="s">
        <v>762</v>
      </c>
      <c r="C101" s="150" t="s">
        <v>118</v>
      </c>
      <c r="D101" s="154" t="s">
        <v>763</v>
      </c>
      <c r="E101" s="62" t="s">
        <v>739</v>
      </c>
      <c r="F101" s="150" t="s">
        <v>118</v>
      </c>
      <c r="G101" s="154" t="s">
        <v>764</v>
      </c>
      <c r="H101" s="151" t="str">
        <f>IF(OR(AND('B2'!J49="",'B2'!K49=""),AND('B2'!J54="",'B2'!K54=""),AND('B2'!K49="X",'B2'!K54="X"),OR('B2'!K49="M",'B2'!K54="M")),"",SUM('B2'!J49,'B2'!J54))</f>
        <v/>
      </c>
      <c r="I101" s="151" t="str">
        <f>IF(AND(AND('B2'!K49="X",'B2'!K54="X"),SUM('B2'!J49,'B2'!J54)=0,ISNUMBER('B2'!J56)),"",IF(OR('B2'!K49="M",'B2'!K54="M"),"M",IF(AND('B2'!K49='B2'!K54,OR('B2'!K49="X",'B2'!K49="W",'B2'!K49="Z")),UPPER('B2'!K49),"")))</f>
        <v/>
      </c>
      <c r="J101" s="62" t="s">
        <v>739</v>
      </c>
      <c r="K101" s="151" t="str">
        <f>IF(AND(ISBLANK('B2'!J56),$L$101&lt;&gt;"Z"),"",'B2'!J56)</f>
        <v/>
      </c>
      <c r="L101" s="151" t="str">
        <f>IF(ISBLANK('B2'!K56),"",'B2'!K56)</f>
        <v/>
      </c>
      <c r="M101" s="59" t="str">
        <f t="shared" si="2"/>
        <v>OK</v>
      </c>
      <c r="N101" s="60"/>
    </row>
    <row r="102" spans="1:14" x14ac:dyDescent="0.25">
      <c r="A102" s="61" t="s">
        <v>2561</v>
      </c>
      <c r="B102" s="149" t="s">
        <v>765</v>
      </c>
      <c r="C102" s="150" t="s">
        <v>118</v>
      </c>
      <c r="D102" s="154" t="s">
        <v>766</v>
      </c>
      <c r="E102" s="62" t="s">
        <v>739</v>
      </c>
      <c r="F102" s="150" t="s">
        <v>118</v>
      </c>
      <c r="G102" s="154" t="s">
        <v>767</v>
      </c>
      <c r="H102" s="151" t="str">
        <f>IF(OR(AND('B2'!J15="",'B2'!K15=""),AND('B2'!J32="",'B2'!K32=""),AND('B2'!J47="",'B2'!K47=""),AND('B2'!K15='B2'!K32,'B2'!K15='B2'!K47,'B2'!K15="X"),OR('B2'!K15="M",'B2'!K32="M",'B2'!K47="M")),"",SUM('B2'!J15,'B2'!J32,'B2'!J47))</f>
        <v/>
      </c>
      <c r="I102" s="151" t="str">
        <f>IF(AND(AND('B2'!K15="X",'B2'!K32="X",'B2'!K47="X"),SUM('B2'!J15,'B2'!J32,'B2'!J47)=0,ISNUMBER('B2'!J28)),"",IF(OR('B2'!K15="M",'B2'!K32="M",'B2'!K47="M"),"M",IF(AND('B2'!K15='B2'!K32,'B2'!K15='B2'!K47,OR('B2'!K15="X",'B2'!K15="W",'B2'!K15="Z")),UPPER('B2'!K15),"")))</f>
        <v/>
      </c>
      <c r="J102" s="62" t="s">
        <v>739</v>
      </c>
      <c r="K102" s="151" t="str">
        <f>IF(AND(ISBLANK('B2'!J60),$L$102&lt;&gt;"Z"),"",'B2'!J60)</f>
        <v/>
      </c>
      <c r="L102" s="151" t="str">
        <f>IF(ISBLANK('B2'!K60),"",'B2'!K60)</f>
        <v/>
      </c>
      <c r="M102" s="59" t="str">
        <f t="shared" si="2"/>
        <v>OK</v>
      </c>
      <c r="N102" s="60"/>
    </row>
    <row r="103" spans="1:14" x14ac:dyDescent="0.25">
      <c r="A103" s="61" t="s">
        <v>2561</v>
      </c>
      <c r="B103" s="149" t="s">
        <v>768</v>
      </c>
      <c r="C103" s="150" t="s">
        <v>118</v>
      </c>
      <c r="D103" s="154" t="s">
        <v>769</v>
      </c>
      <c r="E103" s="62" t="s">
        <v>739</v>
      </c>
      <c r="F103" s="150" t="s">
        <v>118</v>
      </c>
      <c r="G103" s="154" t="s">
        <v>770</v>
      </c>
      <c r="H103" s="151" t="str">
        <f>IF(OR(AND('B2'!J16="",'B2'!K16=""),AND('B2'!J33="",'B2'!K33=""),AND('B2'!J48="",'B2'!K48=""),AND('B2'!K16='B2'!K33,'B2'!K16='B2'!K48,'B2'!K16="X"),OR('B2'!K16="M",'B2'!K33="M",'B2'!K48="M")),"",SUM('B2'!J16,'B2'!J33,'B2'!J48))</f>
        <v/>
      </c>
      <c r="I103" s="151" t="str">
        <f>IF(AND(AND('B2'!K16="X",'B2'!K33="X",'B2'!K48="X"),SUM('B2'!J16,'B2'!J33,'B2'!J48)=0,ISNUMBER('B2'!J29)),"",IF(OR('B2'!K16="M",'B2'!K33="M",'B2'!K48="M"),"M",IF(AND('B2'!K16='B2'!K33,'B2'!K16='B2'!K48,OR('B2'!K16="X",'B2'!K16="W",'B2'!K16="Z")),UPPER('B2'!K16),"")))</f>
        <v/>
      </c>
      <c r="J103" s="62" t="s">
        <v>739</v>
      </c>
      <c r="K103" s="151" t="str">
        <f>IF(AND(ISBLANK('B2'!J61),$L$103&lt;&gt;"Z"),"",'B2'!J61)</f>
        <v/>
      </c>
      <c r="L103" s="151" t="str">
        <f>IF(ISBLANK('B2'!K61),"",'B2'!K61)</f>
        <v/>
      </c>
      <c r="M103" s="59" t="str">
        <f t="shared" si="2"/>
        <v>OK</v>
      </c>
      <c r="N103" s="60"/>
    </row>
    <row r="104" spans="1:14" x14ac:dyDescent="0.25">
      <c r="A104" s="61" t="s">
        <v>2561</v>
      </c>
      <c r="B104" s="149" t="s">
        <v>771</v>
      </c>
      <c r="C104" s="150" t="s">
        <v>118</v>
      </c>
      <c r="D104" s="154" t="s">
        <v>772</v>
      </c>
      <c r="E104" s="62" t="s">
        <v>739</v>
      </c>
      <c r="F104" s="150" t="s">
        <v>118</v>
      </c>
      <c r="G104" s="154" t="s">
        <v>627</v>
      </c>
      <c r="H104" s="151" t="str">
        <f>IF(OR(AND('B2'!J17="",'B2'!K17=""),AND('B2'!J34="",'B2'!K34=""),AND('B2'!J49="",'B2'!K49=""),AND('B2'!K17='B2'!K34,'B2'!K17='B2'!K49,'B2'!K17="X"),OR('B2'!K17="M",'B2'!K34="M",'B2'!K49="M")),"",SUM('B2'!J17,'B2'!J34,'B2'!J49))</f>
        <v/>
      </c>
      <c r="I104" s="151" t="str">
        <f>IF(AND(AND('B2'!K17="X",'B2'!K34="X",'B2'!K49="X"),SUM('B2'!J17,'B2'!J34,'B2'!J49)=0,ISNUMBER('B2'!J30)),"",IF(OR('B2'!K17="M",'B2'!K34="M",'B2'!K49="M"),"M",IF(AND('B2'!K17='B2'!K34,'B2'!K17='B2'!K49,OR('B2'!K17="X",'B2'!K17="W",'B2'!K17="Z")),UPPER('B2'!K17),"")))</f>
        <v/>
      </c>
      <c r="J104" s="62" t="s">
        <v>739</v>
      </c>
      <c r="K104" s="151" t="str">
        <f>IF(AND(ISBLANK('B2'!J62),$L$104&lt;&gt;"Z"),"",'B2'!J62)</f>
        <v/>
      </c>
      <c r="L104" s="151" t="str">
        <f>IF(ISBLANK('B2'!K62),"",'B2'!K62)</f>
        <v/>
      </c>
      <c r="M104" s="59" t="str">
        <f t="shared" si="2"/>
        <v>OK</v>
      </c>
      <c r="N104" s="60"/>
    </row>
    <row r="105" spans="1:14" x14ac:dyDescent="0.25">
      <c r="A105" s="61" t="s">
        <v>2561</v>
      </c>
      <c r="B105" s="149" t="s">
        <v>773</v>
      </c>
      <c r="C105" s="150" t="s">
        <v>118</v>
      </c>
      <c r="D105" s="154" t="s">
        <v>774</v>
      </c>
      <c r="E105" s="62" t="s">
        <v>739</v>
      </c>
      <c r="F105" s="150" t="s">
        <v>118</v>
      </c>
      <c r="G105" s="154" t="s">
        <v>626</v>
      </c>
      <c r="H105" s="151" t="str">
        <f>IF(OR(AND('B2'!J18="",'B2'!K18=""),AND('B2'!J35="",'B2'!K35=""),AND('B2'!J50="",'B2'!K50=""),AND('B2'!K18='B2'!K35,'B2'!K18='B2'!K50,'B2'!K18="X"),OR('B2'!K18="M",'B2'!K35="M",'B2'!K50="M")),"",SUM('B2'!J18,'B2'!J35,'B2'!J50))</f>
        <v/>
      </c>
      <c r="I105" s="151" t="str">
        <f>IF(AND(AND('B2'!K18="X",'B2'!K35="X",'B2'!K50="X"),SUM('B2'!J18,'B2'!J35,'B2'!J50)=0,ISNUMBER('B2'!J31)),"",IF(OR('B2'!K18="M",'B2'!K35="M",'B2'!K50="M"),"M",IF(AND('B2'!K18='B2'!K35,'B2'!K18='B2'!K50,OR('B2'!K18="X",'B2'!K18="W",'B2'!K18="Z")),UPPER('B2'!K18),"")))</f>
        <v/>
      </c>
      <c r="J105" s="62" t="s">
        <v>739</v>
      </c>
      <c r="K105" s="151" t="str">
        <f>IF(AND(ISBLANK('B2'!J63),$L$105&lt;&gt;"Z"),"",'B2'!J63)</f>
        <v/>
      </c>
      <c r="L105" s="151" t="str">
        <f>IF(ISBLANK('B2'!K63),"",'B2'!K63)</f>
        <v/>
      </c>
      <c r="M105" s="59" t="str">
        <f t="shared" si="2"/>
        <v>OK</v>
      </c>
      <c r="N105" s="60"/>
    </row>
    <row r="106" spans="1:14" x14ac:dyDescent="0.25">
      <c r="A106" s="61" t="s">
        <v>2561</v>
      </c>
      <c r="B106" s="149" t="s">
        <v>775</v>
      </c>
      <c r="C106" s="150" t="s">
        <v>118</v>
      </c>
      <c r="D106" s="154" t="s">
        <v>776</v>
      </c>
      <c r="E106" s="62" t="s">
        <v>739</v>
      </c>
      <c r="F106" s="150" t="s">
        <v>118</v>
      </c>
      <c r="G106" s="154" t="s">
        <v>777</v>
      </c>
      <c r="H106" s="151" t="str">
        <f>IF(OR(AND('B2'!J24="",'B2'!K24=""),AND('B2'!J39="",'B2'!K39=""),AND('B2'!J52="",'B2'!K52=""),AND('B2'!K24='B2'!K39,'B2'!K24='B2'!K52,'B2'!K24="X"),OR('B2'!K24="M",'B2'!K39="M",'B2'!K52="M")),"",SUM('B2'!J24,'B2'!J39,'B2'!J52))</f>
        <v/>
      </c>
      <c r="I106" s="151" t="str">
        <f>IF(AND(AND('B2'!K24="X",'B2'!K39="X",'B2'!K52="X"),SUM('B2'!J24,'B2'!J39,'B2'!J52)=0,ISNUMBER('B2'!J28)),"",IF(OR('B2'!K24="M",'B2'!K39="M",'B2'!K52="M"),"M",IF(AND('B2'!K24='B2'!K39,'B2'!K24='B2'!K52,OR('B2'!K24="X",'B2'!K24="W",'B2'!K24="Z")),UPPER('B2'!K24),"")))</f>
        <v/>
      </c>
      <c r="J106" s="62" t="s">
        <v>739</v>
      </c>
      <c r="K106" s="151" t="str">
        <f>IF(AND(ISBLANK('B2'!J65),$L$106&lt;&gt;"Z"),"",'B2'!J65)</f>
        <v/>
      </c>
      <c r="L106" s="151" t="str">
        <f>IF(ISBLANK('B2'!K65),"",'B2'!K65)</f>
        <v/>
      </c>
      <c r="M106" s="59" t="str">
        <f t="shared" si="2"/>
        <v>OK</v>
      </c>
      <c r="N106" s="60"/>
    </row>
    <row r="107" spans="1:14" x14ac:dyDescent="0.25">
      <c r="A107" s="61" t="s">
        <v>2561</v>
      </c>
      <c r="B107" s="149" t="s">
        <v>778</v>
      </c>
      <c r="C107" s="150" t="s">
        <v>118</v>
      </c>
      <c r="D107" s="154" t="s">
        <v>779</v>
      </c>
      <c r="E107" s="62" t="s">
        <v>739</v>
      </c>
      <c r="F107" s="150" t="s">
        <v>118</v>
      </c>
      <c r="G107" s="154" t="s">
        <v>780</v>
      </c>
      <c r="H107" s="151" t="str">
        <f>IF(OR(AND('B2'!J25="",'B2'!K25=""),AND('B2'!J40="",'B2'!K40=""),AND('B2'!J53="",'B2'!K53=""),AND('B2'!K25='B2'!K40,'B2'!K25='B2'!K53,'B2'!K25="X"),OR('B2'!K25="M",'B2'!K40="M",'B2'!K53="M")),"",SUM('B2'!J25,'B2'!J40,'B2'!J53))</f>
        <v/>
      </c>
      <c r="I107" s="151" t="str">
        <f>IF(AND(OR(AND('B2'!K25="M",'B2'!K40="M",'B2'!K53="M"),AND('B2'!K25="X",'B2'!K40="X",'B2'!K53="X")),SUM('B2'!J25,'B2'!J40,'B2'!J53)=0,ISNUMBER('B2'!J29)),"",IF(OR('B2'!K25="M",'B2'!K40="M",'B2'!K53="M"),"M",IF(AND('B2'!K25='B2'!K40,'B2'!K25='B2'!K53,OR('B2'!K25="X",'B2'!K25="W",'B2'!K25="Z")),UPPER('B2'!K25),"")))</f>
        <v/>
      </c>
      <c r="J107" s="62" t="s">
        <v>739</v>
      </c>
      <c r="K107" s="151" t="str">
        <f>IF(AND(ISBLANK('B2'!J66),$L$107&lt;&gt;"Z"),"",'B2'!J66)</f>
        <v/>
      </c>
      <c r="L107" s="151" t="str">
        <f>IF(ISBLANK('B2'!K66),"",'B2'!K66)</f>
        <v/>
      </c>
      <c r="M107" s="59" t="str">
        <f t="shared" si="2"/>
        <v>OK</v>
      </c>
      <c r="N107" s="60"/>
    </row>
    <row r="108" spans="1:14" x14ac:dyDescent="0.25">
      <c r="A108" s="61" t="s">
        <v>2561</v>
      </c>
      <c r="B108" s="149" t="s">
        <v>781</v>
      </c>
      <c r="C108" s="150" t="s">
        <v>118</v>
      </c>
      <c r="D108" s="154" t="s">
        <v>782</v>
      </c>
      <c r="E108" s="62" t="s">
        <v>739</v>
      </c>
      <c r="F108" s="150" t="s">
        <v>118</v>
      </c>
      <c r="G108" s="154" t="s">
        <v>783</v>
      </c>
      <c r="H108" s="151" t="str">
        <f>IF(OR(AND('B2'!J26="",'B2'!K26=""),AND('B2'!J41="",'B2'!K41=""),AND('B2'!J54="",'B2'!K54=""),AND('B2'!K26='B2'!K41,'B2'!K26='B2'!K54,'B2'!K26="X"),OR('B2'!K26="M",'B2'!K41="M",'B2'!K54="M")),"",SUM('B2'!J26,'B2'!J41,'B2'!J54))</f>
        <v/>
      </c>
      <c r="I108" s="151" t="str">
        <f>IF(AND(AND('B2'!K26="X",'B2'!K41="X",'B2'!K54="X"),SUM('B2'!J26,'B2'!J41,'B2'!J54)=0,ISNUMBER('B2'!J30)),"",IF(OR('B2'!K26="M",'B2'!K41="M",'B2'!K54="M"),"M",IF(AND('B2'!K26='B2'!K41,'B2'!K26='B2'!K54,OR('B2'!K26="X",'B2'!K26="W",'B2'!K26="Z")),UPPER('B2'!K26),"")))</f>
        <v/>
      </c>
      <c r="J108" s="62" t="s">
        <v>739</v>
      </c>
      <c r="K108" s="151" t="str">
        <f>IF(AND(ISBLANK('B2'!J67),$L$108&lt;&gt;"Z"),"",'B2'!J67)</f>
        <v/>
      </c>
      <c r="L108" s="151" t="str">
        <f>IF(ISBLANK('B2'!K67),"",'B2'!K67)</f>
        <v/>
      </c>
      <c r="M108" s="59" t="str">
        <f t="shared" si="2"/>
        <v>OK</v>
      </c>
      <c r="N108" s="60"/>
    </row>
    <row r="109" spans="1:14" x14ac:dyDescent="0.25">
      <c r="A109" s="61" t="s">
        <v>2561</v>
      </c>
      <c r="B109" s="149" t="s">
        <v>784</v>
      </c>
      <c r="C109" s="150" t="s">
        <v>118</v>
      </c>
      <c r="D109" s="154" t="s">
        <v>785</v>
      </c>
      <c r="E109" s="62" t="s">
        <v>739</v>
      </c>
      <c r="F109" s="150" t="s">
        <v>118</v>
      </c>
      <c r="G109" s="154" t="s">
        <v>786</v>
      </c>
      <c r="H109" s="151" t="str">
        <f>IF(OR(AND('B2'!J62="",'B2'!K62=""),AND('B2'!J67="",'B2'!K67=""),AND('B2'!K62="X",'B2'!K67="X"),OR('B2'!K62="M",'B2'!K67="M")),"",SUM('B2'!J62,'B2'!J67))</f>
        <v/>
      </c>
      <c r="I109" s="151" t="str">
        <f>IF(AND(AND('B2'!K62="X",'B2'!K67="X"),SUM('B2'!J62,'B2'!J67)=0,ISNUMBER('B2'!J69)),"",IF(OR('B2'!K62="M",'B2'!K67="M"),"M",IF(AND('B2'!K62='B2'!K67,OR('B2'!K62="X",'B2'!K62="W",'B2'!K62="Z")),UPPER('B2'!K62),"")))</f>
        <v/>
      </c>
      <c r="J109" s="62" t="s">
        <v>739</v>
      </c>
      <c r="K109" s="151" t="str">
        <f>IF(AND(ISBLANK('B2'!J69),$L$109&lt;&gt;"Z"),"",'B2'!J69)</f>
        <v/>
      </c>
      <c r="L109" s="151" t="str">
        <f>IF(ISBLANK('B2'!K69),"",'B2'!K69)</f>
        <v/>
      </c>
      <c r="M109" s="59" t="str">
        <f t="shared" si="2"/>
        <v>OK</v>
      </c>
      <c r="N109" s="60"/>
    </row>
    <row r="110" spans="1:14" x14ac:dyDescent="0.25">
      <c r="A110" s="61" t="s">
        <v>2561</v>
      </c>
      <c r="B110" s="149" t="s">
        <v>787</v>
      </c>
      <c r="C110" s="150" t="s">
        <v>118</v>
      </c>
      <c r="D110" s="154" t="s">
        <v>788</v>
      </c>
      <c r="E110" s="62" t="s">
        <v>739</v>
      </c>
      <c r="F110" s="150" t="s">
        <v>118</v>
      </c>
      <c r="G110" s="154" t="s">
        <v>789</v>
      </c>
      <c r="H110" s="151" t="str">
        <f>IF(OR(AND('B2'!J76="",'B2'!K76=""),AND('B2'!J78="",'B2'!K78=""),AND('B2'!K76="X",'B2'!K78="X"),OR('B2'!K76="M",'B2'!K78="M")),"",SUM('B2'!J76,'B2'!J78))</f>
        <v/>
      </c>
      <c r="I110" s="151" t="str">
        <f>IF(AND(AND('B2'!K76="X",'B2'!K78="X"),SUM('B2'!J76,'B2'!J78)=0,ISNUMBER('B2'!J80)),"",IF(OR('B2'!K76="M",'B2'!K78="M"),"M",IF(AND('B2'!K76='B2'!K78,OR('B2'!K76="X",'B2'!K76="W",'B2'!K76="Z")),UPPER('B2'!K76),"")))</f>
        <v/>
      </c>
      <c r="J110" s="62" t="s">
        <v>739</v>
      </c>
      <c r="K110" s="151" t="str">
        <f>IF(AND(ISBLANK('B2'!J80),$L$110&lt;&gt;"Z"),"",'B2'!J80)</f>
        <v/>
      </c>
      <c r="L110" s="151" t="str">
        <f>IF(ISBLANK('B2'!K80),"",'B2'!K80)</f>
        <v/>
      </c>
      <c r="M110" s="59" t="str">
        <f t="shared" si="2"/>
        <v>OK</v>
      </c>
      <c r="N110" s="60"/>
    </row>
    <row r="111" spans="1:14" x14ac:dyDescent="0.25">
      <c r="A111" s="61" t="s">
        <v>2561</v>
      </c>
      <c r="B111" s="149" t="s">
        <v>790</v>
      </c>
      <c r="C111" s="150" t="s">
        <v>118</v>
      </c>
      <c r="D111" s="154" t="s">
        <v>791</v>
      </c>
      <c r="E111" s="62" t="s">
        <v>739</v>
      </c>
      <c r="F111" s="150" t="s">
        <v>118</v>
      </c>
      <c r="G111" s="154" t="s">
        <v>792</v>
      </c>
      <c r="H111" s="151" t="str">
        <f>IF(OR(AND('B2'!J85="",'B2'!K85=""),AND('B2'!J86="",'B2'!K86=""),AND('B2'!K85="X",'B2'!K86="X"),OR('B2'!K85="M",'B2'!K86="M")),"",SUM('B2'!J85,'B2'!J86))</f>
        <v/>
      </c>
      <c r="I111" s="151" t="str">
        <f>IF(AND(AND('B2'!K85="X",'B2'!K86="X"),SUM('B2'!J85,'B2'!J86)=0,ISNUMBER('B2'!J87)),"",IF(OR('B2'!K85="M",'B2'!K86="M"),"M",IF(AND('B2'!K85='B2'!K86,OR('B2'!K85="X",'B2'!K85="W",'B2'!K85="Z")),UPPER('B2'!K85),"")))</f>
        <v/>
      </c>
      <c r="J111" s="62" t="s">
        <v>739</v>
      </c>
      <c r="K111" s="151" t="str">
        <f>IF(AND(ISBLANK('B2'!J87),$L$111&lt;&gt;"Z"),"",'B2'!J87)</f>
        <v/>
      </c>
      <c r="L111" s="151" t="str">
        <f>IF(ISBLANK('B2'!K87),"",'B2'!K87)</f>
        <v/>
      </c>
      <c r="M111" s="59" t="str">
        <f t="shared" si="2"/>
        <v>OK</v>
      </c>
      <c r="N111" s="60"/>
    </row>
    <row r="112" spans="1:14" x14ac:dyDescent="0.25">
      <c r="A112" s="61" t="s">
        <v>2561</v>
      </c>
      <c r="B112" s="149" t="s">
        <v>793</v>
      </c>
      <c r="C112" s="150" t="s">
        <v>118</v>
      </c>
      <c r="D112" s="154" t="s">
        <v>794</v>
      </c>
      <c r="E112" s="62" t="s">
        <v>739</v>
      </c>
      <c r="F112" s="150" t="s">
        <v>118</v>
      </c>
      <c r="G112" s="154" t="s">
        <v>795</v>
      </c>
      <c r="H112" s="151" t="str">
        <f>IF(OR(AND('B2'!J87="",'B2'!K87=""),AND('B2'!J89="",'B2'!K89=""),AND('B2'!K87="X",'B2'!K89="X"),OR('B2'!K87="M",'B2'!K89="M")),"",SUM('B2'!J87,'B2'!J89))</f>
        <v/>
      </c>
      <c r="I112" s="151" t="str">
        <f>IF(AND(AND('B2'!K87="X",'B2'!K89="X"),SUM('B2'!J87,'B2'!J89)=0,ISNUMBER('B2'!J91)),"",IF(OR('B2'!K87="M",'B2'!K89="M"),"M",IF(AND('B2'!K87='B2'!K89,OR('B2'!K87="X",'B2'!K87="W",'B2'!K87="Z")),UPPER('B2'!K87),"")))</f>
        <v/>
      </c>
      <c r="J112" s="62" t="s">
        <v>739</v>
      </c>
      <c r="K112" s="151" t="str">
        <f>IF(AND(ISBLANK('B2'!J91),$L$112&lt;&gt;"Z"),"",'B2'!J91)</f>
        <v/>
      </c>
      <c r="L112" s="151" t="str">
        <f>IF(ISBLANK('B2'!K91),"",'B2'!K91)</f>
        <v/>
      </c>
      <c r="M112" s="59" t="str">
        <f t="shared" si="2"/>
        <v>OK</v>
      </c>
      <c r="N112" s="60"/>
    </row>
    <row r="113" spans="1:14" x14ac:dyDescent="0.25">
      <c r="A113" s="61" t="s">
        <v>2561</v>
      </c>
      <c r="B113" s="149" t="s">
        <v>796</v>
      </c>
      <c r="C113" s="150" t="s">
        <v>118</v>
      </c>
      <c r="D113" s="154" t="s">
        <v>797</v>
      </c>
      <c r="E113" s="62" t="s">
        <v>739</v>
      </c>
      <c r="F113" s="150" t="s">
        <v>118</v>
      </c>
      <c r="G113" s="154" t="s">
        <v>798</v>
      </c>
      <c r="H113" s="151" t="str">
        <f>IF(OR(AND('B2'!J95="",'B2'!K95=""),AND('B2'!J96="",'B2'!K96=""),AND('B2'!K95="X",'B2'!K96="X"),OR('B2'!K95="M",'B2'!K96="M")),"",SUM('B2'!J95,'B2'!J96))</f>
        <v/>
      </c>
      <c r="I113" s="151" t="str">
        <f>IF(AND(AND('B2'!K95="X",'B2'!K96="X"),SUM('B2'!J95,'B2'!J96)=0,ISNUMBER('B2'!J97)),"",IF(OR('B2'!K95="M",'B2'!K96="M"),"M",IF(AND('B2'!K95='B2'!K96,OR('B2'!K95="X",'B2'!K95="W",'B2'!K95="Z")),UPPER('B2'!K95),"")))</f>
        <v/>
      </c>
      <c r="J113" s="62" t="s">
        <v>739</v>
      </c>
      <c r="K113" s="151" t="str">
        <f>IF(AND(ISBLANK('B2'!J97),$L$113&lt;&gt;"Z"),"",'B2'!J97)</f>
        <v/>
      </c>
      <c r="L113" s="151" t="str">
        <f>IF(ISBLANK('B2'!K97),"",'B2'!K97)</f>
        <v/>
      </c>
      <c r="M113" s="59" t="str">
        <f t="shared" si="2"/>
        <v>OK</v>
      </c>
      <c r="N113" s="60"/>
    </row>
    <row r="114" spans="1:14" x14ac:dyDescent="0.25">
      <c r="A114" s="61" t="s">
        <v>2561</v>
      </c>
      <c r="B114" s="149" t="s">
        <v>799</v>
      </c>
      <c r="C114" s="150" t="s">
        <v>118</v>
      </c>
      <c r="D114" s="154" t="s">
        <v>800</v>
      </c>
      <c r="E114" s="62" t="s">
        <v>739</v>
      </c>
      <c r="F114" s="150" t="s">
        <v>118</v>
      </c>
      <c r="G114" s="154" t="s">
        <v>801</v>
      </c>
      <c r="H114" s="151" t="str">
        <f>IF(OR(AND('B2'!J97="",'B2'!K97=""),AND('B2'!J99="",'B2'!K99=""),AND('B2'!K97="X",'B2'!K99="X"),OR('B2'!K97="M",'B2'!K99="M")),"",SUM('B2'!J97,'B2'!J99))</f>
        <v/>
      </c>
      <c r="I114" s="151" t="str">
        <f>IF(AND(AND('B2'!K97="X",'B2'!K99="X"),SUM('B2'!J97,'B2'!J99)=0,ISNUMBER('B2'!J101)),"",IF(OR('B2'!K97="M",'B2'!K99="M"),"M",IF(AND('B2'!K97='B2'!K99,OR('B2'!K97="X",'B2'!K97="W",'B2'!K97="Z")),UPPER('B2'!K97),"")))</f>
        <v/>
      </c>
      <c r="J114" s="62" t="s">
        <v>739</v>
      </c>
      <c r="K114" s="151" t="str">
        <f>IF(AND(ISBLANK('B2'!J101),$L$114&lt;&gt;"Z"),"",'B2'!J101)</f>
        <v/>
      </c>
      <c r="L114" s="151" t="str">
        <f>IF(ISBLANK('B2'!K101),"",'B2'!K101)</f>
        <v/>
      </c>
      <c r="M114" s="59" t="str">
        <f t="shared" si="2"/>
        <v>OK</v>
      </c>
      <c r="N114" s="60"/>
    </row>
    <row r="115" spans="1:14" x14ac:dyDescent="0.25">
      <c r="A115" s="61" t="s">
        <v>2561</v>
      </c>
      <c r="B115" s="149" t="s">
        <v>802</v>
      </c>
      <c r="C115" s="150" t="s">
        <v>118</v>
      </c>
      <c r="D115" s="154" t="s">
        <v>803</v>
      </c>
      <c r="E115" s="62" t="s">
        <v>739</v>
      </c>
      <c r="F115" s="150" t="s">
        <v>118</v>
      </c>
      <c r="G115" s="154" t="s">
        <v>804</v>
      </c>
      <c r="H115" s="151" t="str">
        <f>IF(OR(AND('B2'!J85="",'B2'!K85=""),AND('B2'!J95="",'B2'!K95=""),AND('B2'!K85="X",'B2'!K95="X"),OR('B2'!K85="M",'B2'!K95="M")),"",SUM('B2'!J85,'B2'!J95))</f>
        <v/>
      </c>
      <c r="I115" s="151" t="str">
        <f>IF(AND(AND('B2'!K85="X",'B2'!K95="X"),SUM('B2'!J85,'B2'!J95)=0,ISNUMBER('B2'!J105)),"",IF(OR('B2'!K85="M",'B2'!K95="M"),"M",IF(AND('B2'!K85='B2'!K95,OR('B2'!K85="X",'B2'!K85="W",'B2'!K85="Z")),UPPER('B2'!K85),"")))</f>
        <v/>
      </c>
      <c r="J115" s="62" t="s">
        <v>739</v>
      </c>
      <c r="K115" s="151" t="str">
        <f>IF(AND(ISBLANK('B2'!J105),$L$115&lt;&gt;"Z"),"",'B2'!J105)</f>
        <v/>
      </c>
      <c r="L115" s="151" t="str">
        <f>IF(ISBLANK('B2'!K105),"",'B2'!K105)</f>
        <v/>
      </c>
      <c r="M115" s="59" t="str">
        <f t="shared" si="2"/>
        <v>OK</v>
      </c>
      <c r="N115" s="60"/>
    </row>
    <row r="116" spans="1:14" x14ac:dyDescent="0.25">
      <c r="A116" s="61" t="s">
        <v>2561</v>
      </c>
      <c r="B116" s="149" t="s">
        <v>805</v>
      </c>
      <c r="C116" s="150" t="s">
        <v>118</v>
      </c>
      <c r="D116" s="154" t="s">
        <v>806</v>
      </c>
      <c r="E116" s="62" t="s">
        <v>739</v>
      </c>
      <c r="F116" s="150" t="s">
        <v>118</v>
      </c>
      <c r="G116" s="154" t="s">
        <v>807</v>
      </c>
      <c r="H116" s="151" t="str">
        <f>IF(OR(AND('B2'!J86="",'B2'!K86=""),AND('B2'!J96="",'B2'!K96=""),AND('B2'!K86="X",'B2'!K96="X"),OR('B2'!K86="M",'B2'!K96="M")),"",SUM('B2'!J86,'B2'!J96))</f>
        <v/>
      </c>
      <c r="I116" s="151" t="str">
        <f>IF(AND(AND('B2'!K86="X",'B2'!K96="X"),SUM('B2'!J86,'B2'!J96)=0,ISNUMBER('B2'!J106)),"",IF(OR('B2'!K86="M",'B2'!K96="M"),"M",IF(AND('B2'!K86='B2'!K96,OR('B2'!K86="X",'B2'!K86="W",'B2'!K86="Z")),UPPER('B2'!K86),"")))</f>
        <v/>
      </c>
      <c r="J116" s="62" t="s">
        <v>739</v>
      </c>
      <c r="K116" s="151" t="str">
        <f>IF(AND(ISBLANK('B2'!J106),$L$116&lt;&gt;"Z"),"",'B2'!J106)</f>
        <v/>
      </c>
      <c r="L116" s="151" t="str">
        <f>IF(ISBLANK('B2'!K106),"",'B2'!K106)</f>
        <v/>
      </c>
      <c r="M116" s="59" t="str">
        <f t="shared" si="2"/>
        <v>OK</v>
      </c>
      <c r="N116" s="60"/>
    </row>
    <row r="117" spans="1:14" x14ac:dyDescent="0.25">
      <c r="A117" s="61" t="s">
        <v>2561</v>
      </c>
      <c r="B117" s="149" t="s">
        <v>808</v>
      </c>
      <c r="C117" s="150" t="s">
        <v>118</v>
      </c>
      <c r="D117" s="154" t="s">
        <v>809</v>
      </c>
      <c r="E117" s="62" t="s">
        <v>739</v>
      </c>
      <c r="F117" s="150" t="s">
        <v>118</v>
      </c>
      <c r="G117" s="154" t="s">
        <v>810</v>
      </c>
      <c r="H117" s="151" t="str">
        <f>IF(OR(AND('B2'!J105="",'B2'!K105=""),AND('B2'!J106="",'B2'!K106=""),AND('B2'!K105="X",'B2'!K106="X"),OR('B2'!K105="M",'B2'!K106="M")),"",SUM('B2'!J105,'B2'!J106))</f>
        <v/>
      </c>
      <c r="I117" s="151" t="str">
        <f>IF(AND(AND('B2'!K105="X",'B2'!K106="X"),SUM('B2'!J105,'B2'!J106)=0,ISNUMBER('B2'!J107)),"",IF(OR('B2'!K105="M",'B2'!K106="M"),"M",IF(AND('B2'!K105='B2'!K106,OR('B2'!K105="X",'B2'!K105="W",'B2'!K105="Z")),UPPER('B2'!K105),"")))</f>
        <v/>
      </c>
      <c r="J117" s="62" t="s">
        <v>739</v>
      </c>
      <c r="K117" s="151" t="str">
        <f>IF(AND(ISBLANK('B2'!J107),$L$117&lt;&gt;"Z"),"",'B2'!J107)</f>
        <v/>
      </c>
      <c r="L117" s="151" t="str">
        <f>IF(ISBLANK('B2'!K107),"",'B2'!K107)</f>
        <v/>
      </c>
      <c r="M117" s="59" t="str">
        <f t="shared" si="2"/>
        <v>OK</v>
      </c>
      <c r="N117" s="60"/>
    </row>
    <row r="118" spans="1:14" x14ac:dyDescent="0.25">
      <c r="A118" s="61" t="s">
        <v>2561</v>
      </c>
      <c r="B118" s="149" t="s">
        <v>811</v>
      </c>
      <c r="C118" s="150" t="s">
        <v>118</v>
      </c>
      <c r="D118" s="154" t="s">
        <v>812</v>
      </c>
      <c r="E118" s="62" t="s">
        <v>739</v>
      </c>
      <c r="F118" s="150" t="s">
        <v>118</v>
      </c>
      <c r="G118" s="154" t="s">
        <v>813</v>
      </c>
      <c r="H118" s="151" t="str">
        <f>IF(OR(AND('B2'!J89="",'B2'!K89=""),AND('B2'!J107="",'B2'!K107=""),AND('B2'!K89="X",'B2'!K107="X"),OR('B2'!K89="M",'B2'!K107="M")),"",SUM('B2'!J89,'B2'!J107))</f>
        <v/>
      </c>
      <c r="I118" s="151" t="str">
        <f>IF(AND(AND('B2'!K89="X",'B2'!K107="X"),SUM('B2'!J89,'B2'!J107)=0,ISNUMBER('B2'!J109)),"",IF(OR('B2'!K89="M",'B2'!K107="M"),"M",IF(AND('B2'!K89='B2'!K107,OR('B2'!K89="X",'B2'!K89="W",'B2'!K89="Z")),UPPER('B2'!K89),"")))</f>
        <v/>
      </c>
      <c r="J118" s="62" t="s">
        <v>739</v>
      </c>
      <c r="K118" s="151" t="str">
        <f>IF(AND(ISBLANK('B2'!J109),$L$118&lt;&gt;"Z"),"",'B2'!J109)</f>
        <v/>
      </c>
      <c r="L118" s="151" t="str">
        <f>IF(ISBLANK('B2'!K109),"",'B2'!K109)</f>
        <v/>
      </c>
      <c r="M118" s="59" t="str">
        <f t="shared" si="2"/>
        <v>OK</v>
      </c>
      <c r="N118" s="60"/>
    </row>
    <row r="119" spans="1:14" x14ac:dyDescent="0.25">
      <c r="A119" s="61" t="s">
        <v>2561</v>
      </c>
      <c r="B119" s="149" t="s">
        <v>814</v>
      </c>
      <c r="C119" s="150" t="s">
        <v>118</v>
      </c>
      <c r="D119" s="154" t="s">
        <v>815</v>
      </c>
      <c r="E119" s="62" t="s">
        <v>739</v>
      </c>
      <c r="F119" s="150" t="s">
        <v>118</v>
      </c>
      <c r="G119" s="154" t="s">
        <v>816</v>
      </c>
      <c r="H119" s="151" t="str">
        <f>IF(OR(AND('B2'!J60="",'B2'!K60=""),AND('B2'!J76="",'B2'!K76=""),AND('B2'!J105="",'B2'!K105=""),AND('B2'!K60='B2'!K76,'B2'!K60='B2'!K105,'B2'!K60="X"),OR('B2'!K60="M",'B2'!K76="M",'B2'!K105="M")),"",SUM('B2'!J60,'B2'!J76,'B2'!J105))</f>
        <v/>
      </c>
      <c r="I119" s="151" t="str">
        <f>IF(AND(AND('B2'!K60="X",'B2'!K76="X",'B2'!K105="X"),SUM('B2'!J60,'B2'!J76,'B2'!J105)=0,ISNUMBER('B2'!J28)),"",IF(OR('B2'!K60="M",'B2'!K76="M",'B2'!K105="M"),"M",IF(AND('B2'!K60='B2'!K76,'B2'!K60='B2'!K105,OR('B2'!K60="X",'B2'!K60="W",'B2'!K60="Z")),UPPER('B2'!K60),"")))</f>
        <v/>
      </c>
      <c r="J119" s="62" t="s">
        <v>739</v>
      </c>
      <c r="K119" s="151" t="str">
        <f>IF(AND(ISBLANK('B2'!J113),$L$119&lt;&gt;"Z"),"",'B2'!J113)</f>
        <v/>
      </c>
      <c r="L119" s="151" t="str">
        <f>IF(ISBLANK('B2'!K113),"",'B2'!K113)</f>
        <v/>
      </c>
      <c r="M119" s="59" t="str">
        <f t="shared" si="2"/>
        <v>OK</v>
      </c>
      <c r="N119" s="60"/>
    </row>
    <row r="120" spans="1:14" x14ac:dyDescent="0.25">
      <c r="A120" s="61" t="s">
        <v>2561</v>
      </c>
      <c r="B120" s="149" t="s">
        <v>817</v>
      </c>
      <c r="C120" s="150" t="s">
        <v>118</v>
      </c>
      <c r="D120" s="154" t="s">
        <v>818</v>
      </c>
      <c r="E120" s="62" t="s">
        <v>739</v>
      </c>
      <c r="F120" s="150" t="s">
        <v>118</v>
      </c>
      <c r="G120" s="154" t="s">
        <v>819</v>
      </c>
      <c r="H120" s="151" t="str">
        <f>IF(OR(AND('B2'!J61="",'B2'!K61=""),AND('B2'!J106="",'B2'!K106=""),AND('B2'!K61="X",'B2'!K106="X"),OR('B2'!K61="M",'B2'!K106="M")),"",SUM('B2'!J61,'B2'!J106))</f>
        <v/>
      </c>
      <c r="I120" s="151" t="str">
        <f>IF(AND(AND('B2'!K61="X",'B2'!K106="X"),SUM('B2'!J61,'B2'!J106)=0,ISNUMBER('B2'!J114)),"",IF(OR('B2'!K61="M",'B2'!K106="M"),"M",IF(AND('B2'!K61='B2'!K106,OR('B2'!K61="X",'B2'!K61="W",'B2'!K61="Z")),UPPER('B2'!K61),"")))</f>
        <v/>
      </c>
      <c r="J120" s="62" t="s">
        <v>739</v>
      </c>
      <c r="K120" s="151" t="str">
        <f>IF(AND(ISBLANK('B2'!J114),$L$120&lt;&gt;"Z"),"",'B2'!J114)</f>
        <v/>
      </c>
      <c r="L120" s="151" t="str">
        <f>IF(ISBLANK('B2'!K114),"",'B2'!K114)</f>
        <v/>
      </c>
      <c r="M120" s="59" t="str">
        <f t="shared" si="2"/>
        <v>OK</v>
      </c>
      <c r="N120" s="60"/>
    </row>
    <row r="121" spans="1:14" x14ac:dyDescent="0.25">
      <c r="A121" s="61" t="s">
        <v>2561</v>
      </c>
      <c r="B121" s="149" t="s">
        <v>820</v>
      </c>
      <c r="C121" s="150" t="s">
        <v>118</v>
      </c>
      <c r="D121" s="154" t="s">
        <v>821</v>
      </c>
      <c r="E121" s="62" t="s">
        <v>739</v>
      </c>
      <c r="F121" s="150" t="s">
        <v>118</v>
      </c>
      <c r="G121" s="154" t="s">
        <v>822</v>
      </c>
      <c r="H121" s="151" t="str">
        <f>IF(OR(AND('B2'!J62="",'B2'!K62=""),AND('B2'!J76="",'B2'!K76=""),AND('B2'!J107="",'B2'!K107=""),AND('B2'!K62='B2'!K76,'B2'!K62='B2'!K107,'B2'!K62="X"),OR('B2'!K62="M",'B2'!K76="M",'B2'!K107="M")),"",SUM('B2'!J62,'B2'!J76,'B2'!J107))</f>
        <v/>
      </c>
      <c r="I121" s="151" t="str">
        <f>IF(AND(AND('B2'!K62="X",'B2'!K76="X",'B2'!K107="X"),SUM('B2'!J62,'B2'!J76,'B2'!J107)=0,ISNUMBER('B2'!J30)),"",IF(OR('B2'!K62="M",'B2'!K76="M",'B2'!K107="M"),"M",IF(AND('B2'!K62='B2'!K76,'B2'!K62='B2'!K107,OR('B2'!K62="X",'B2'!K62="W",'B2'!K62="Z")),UPPER('B2'!K62),"")))</f>
        <v/>
      </c>
      <c r="J121" s="62" t="s">
        <v>739</v>
      </c>
      <c r="K121" s="151" t="str">
        <f>IF(AND(ISBLANK('B2'!J115),$L$121&lt;&gt;"Z"),"",'B2'!J115)</f>
        <v/>
      </c>
      <c r="L121" s="151" t="str">
        <f>IF(ISBLANK('B2'!K115),"",'B2'!K115)</f>
        <v/>
      </c>
      <c r="M121" s="59" t="str">
        <f t="shared" si="2"/>
        <v>OK</v>
      </c>
      <c r="N121" s="60"/>
    </row>
    <row r="122" spans="1:14" x14ac:dyDescent="0.25">
      <c r="A122" s="61" t="s">
        <v>2561</v>
      </c>
      <c r="B122" s="149" t="s">
        <v>823</v>
      </c>
      <c r="C122" s="150" t="s">
        <v>118</v>
      </c>
      <c r="D122" s="154" t="s">
        <v>824</v>
      </c>
      <c r="E122" s="62" t="s">
        <v>739</v>
      </c>
      <c r="F122" s="150" t="s">
        <v>118</v>
      </c>
      <c r="G122" s="154" t="s">
        <v>825</v>
      </c>
      <c r="H122" s="151" t="str">
        <f>IF(OR(AND('B2'!J89="",'B2'!K89=""),AND('B2'!J115="",'B2'!K115=""),AND('B2'!K89="X",'B2'!K115="X"),OR('B2'!K89="M",'B2'!K115="M")),"",SUM('B2'!J89,'B2'!J115))</f>
        <v/>
      </c>
      <c r="I122" s="151" t="str">
        <f>IF(AND(AND('B2'!K89="X",'B2'!K115="X"),SUM('B2'!J89,'B2'!J115)=0,ISNUMBER('B2'!J117)),"",IF(OR('B2'!K89="M",'B2'!K115="M"),"M",IF(AND('B2'!K89='B2'!K115,OR('B2'!K89="X",'B2'!K89="W",'B2'!K89="Z")),UPPER('B2'!K89),"")))</f>
        <v/>
      </c>
      <c r="J122" s="62" t="s">
        <v>739</v>
      </c>
      <c r="K122" s="151" t="str">
        <f>IF(AND(ISBLANK('B2'!J117),$L$122&lt;&gt;"Z"),"",'B2'!J117)</f>
        <v/>
      </c>
      <c r="L122" s="151" t="str">
        <f>IF(ISBLANK('B2'!K117),"",'B2'!K117)</f>
        <v/>
      </c>
      <c r="M122" s="59" t="str">
        <f t="shared" si="2"/>
        <v>OK</v>
      </c>
      <c r="N122" s="60"/>
    </row>
    <row r="123" spans="1:14" x14ac:dyDescent="0.25">
      <c r="A123" s="61" t="s">
        <v>2561</v>
      </c>
      <c r="B123" s="149" t="s">
        <v>826</v>
      </c>
      <c r="C123" s="150" t="s">
        <v>118</v>
      </c>
      <c r="D123" s="154" t="s">
        <v>827</v>
      </c>
      <c r="E123" s="62" t="s">
        <v>739</v>
      </c>
      <c r="F123" s="150" t="s">
        <v>118</v>
      </c>
      <c r="G123" s="154" t="s">
        <v>537</v>
      </c>
      <c r="H123" s="151" t="str">
        <f>IF(OR(AND('B2'!M15="",'B2'!N15=""),AND('B2'!M16="",'B2'!N16=""),AND('B2'!N15="X",'B2'!N16="X"),OR('B2'!N15="M",'B2'!N16="M")),"",SUM('B2'!M15,'B2'!M16))</f>
        <v/>
      </c>
      <c r="I123" s="151" t="str">
        <f>IF(AND(AND('B2'!N15="X",'B2'!N16="X"),SUM('B2'!M15,'B2'!M16)=0,ISNUMBER('B2'!M17)),"",IF(OR('B2'!N15="M",'B2'!N16="M"),"M",IF(AND('B2'!N15='B2'!N16,OR('B2'!N15="X",'B2'!N15="W",'B2'!N15="Z")),UPPER('B2'!N15),"")))</f>
        <v/>
      </c>
      <c r="J123" s="62" t="s">
        <v>739</v>
      </c>
      <c r="K123" s="151" t="str">
        <f>IF(AND(ISBLANK('B2'!M17),$L$123&lt;&gt;"Z"),"",'B2'!M17)</f>
        <v/>
      </c>
      <c r="L123" s="151" t="str">
        <f>IF(ISBLANK('B2'!N17),"",'B2'!N17)</f>
        <v/>
      </c>
      <c r="M123" s="59" t="str">
        <f t="shared" si="2"/>
        <v>OK</v>
      </c>
      <c r="N123" s="60"/>
    </row>
    <row r="124" spans="1:14" x14ac:dyDescent="0.25">
      <c r="A124" s="61" t="s">
        <v>2561</v>
      </c>
      <c r="B124" s="149" t="s">
        <v>828</v>
      </c>
      <c r="C124" s="150" t="s">
        <v>118</v>
      </c>
      <c r="D124" s="154" t="s">
        <v>829</v>
      </c>
      <c r="E124" s="62" t="s">
        <v>739</v>
      </c>
      <c r="F124" s="150" t="s">
        <v>118</v>
      </c>
      <c r="G124" s="154" t="s">
        <v>830</v>
      </c>
      <c r="H124" s="151" t="str">
        <f>IF(OR(AND('B2'!M20="",'B2'!N20=""),AND('B2'!M21="",'B2'!N21=""),AND('B2'!N20="X",'B2'!N21="X"),OR('B2'!N20="M",'B2'!N21="M")),"",SUM('B2'!M20,'B2'!M21))</f>
        <v/>
      </c>
      <c r="I124" s="151" t="str">
        <f>IF(AND(AND('B2'!N20="X",'B2'!N21="X"),SUM('B2'!M20,'B2'!M21)=0,ISNUMBER('B2'!M22)),"",IF(OR('B2'!N20="M",'B2'!N21="M"),"M",IF(AND('B2'!N20='B2'!N21,OR('B2'!N20="X",'B2'!N20="W",'B2'!N20="Z")),UPPER('B2'!N20),"")))</f>
        <v/>
      </c>
      <c r="J124" s="62" t="s">
        <v>739</v>
      </c>
      <c r="K124" s="151" t="str">
        <f>IF(AND(ISBLANK('B2'!M22),$L$124&lt;&gt;"Z"),"",'B2'!M22)</f>
        <v/>
      </c>
      <c r="L124" s="151" t="str">
        <f>IF(ISBLANK('B2'!N22),"",'B2'!N22)</f>
        <v/>
      </c>
      <c r="M124" s="59" t="str">
        <f t="shared" si="2"/>
        <v>OK</v>
      </c>
      <c r="N124" s="60"/>
    </row>
    <row r="125" spans="1:14" x14ac:dyDescent="0.25">
      <c r="A125" s="61" t="s">
        <v>2561</v>
      </c>
      <c r="B125" s="149" t="s">
        <v>831</v>
      </c>
      <c r="C125" s="150" t="s">
        <v>118</v>
      </c>
      <c r="D125" s="154" t="s">
        <v>832</v>
      </c>
      <c r="E125" s="62" t="s">
        <v>739</v>
      </c>
      <c r="F125" s="150" t="s">
        <v>118</v>
      </c>
      <c r="G125" s="154" t="s">
        <v>833</v>
      </c>
      <c r="H125" s="151" t="str">
        <f>IF(OR(AND('B2'!M24="",'B2'!N24=""),AND('B2'!M25="",'B2'!N25=""),AND('B2'!N24="X",'B2'!N25="X"),OR('B2'!N24="M",'B2'!N25="M")),"",SUM('B2'!M24,'B2'!M25))</f>
        <v/>
      </c>
      <c r="I125" s="151" t="str">
        <f>IF(AND(AND('B2'!N24="X",'B2'!N25="X"),SUM('B2'!M24,'B2'!M25)=0,ISNUMBER('B2'!M26)),"",IF(OR('B2'!N24="M",'B2'!N25="M"),"M",IF(AND('B2'!N24='B2'!N25,OR('B2'!N24="X",'B2'!N24="W",'B2'!N24="Z")),UPPER('B2'!N24),"")))</f>
        <v/>
      </c>
      <c r="J125" s="62" t="s">
        <v>739</v>
      </c>
      <c r="K125" s="151" t="str">
        <f>IF(AND(ISBLANK('B2'!M26),$L$125&lt;&gt;"Z"),"",'B2'!M26)</f>
        <v/>
      </c>
      <c r="L125" s="151" t="str">
        <f>IF(ISBLANK('B2'!N26),"",'B2'!N26)</f>
        <v/>
      </c>
      <c r="M125" s="59" t="str">
        <f t="shared" si="2"/>
        <v>OK</v>
      </c>
      <c r="N125" s="60"/>
    </row>
    <row r="126" spans="1:14" x14ac:dyDescent="0.25">
      <c r="A126" s="61" t="s">
        <v>2561</v>
      </c>
      <c r="B126" s="149" t="s">
        <v>834</v>
      </c>
      <c r="C126" s="150" t="s">
        <v>118</v>
      </c>
      <c r="D126" s="154" t="s">
        <v>835</v>
      </c>
      <c r="E126" s="62" t="s">
        <v>739</v>
      </c>
      <c r="F126" s="150" t="s">
        <v>118</v>
      </c>
      <c r="G126" s="154" t="s">
        <v>836</v>
      </c>
      <c r="H126" s="151" t="str">
        <f>IF(OR(AND('B2'!M17="",'B2'!N17=""),AND('B2'!M22="",'B2'!N22=""),AND('B2'!M26="",'B2'!N26=""),AND('B2'!N17='B2'!N22,'B2'!N17='B2'!N26,'B2'!N17="X"),OR('B2'!N17="M",'B2'!N22="M",'B2'!N26="M")),"",SUM('B2'!M17,'B2'!M22,'B2'!M26))</f>
        <v/>
      </c>
      <c r="I126" s="151" t="str">
        <f>IF(AND(AND('B2'!N17="X",'B2'!N22="X",'B2'!N26="X"),SUM('B2'!M17,'B2'!M22,'B2'!M26)=0,ISNUMBER('B2'!M28)),"",IF(OR('B2'!N17="M",'B2'!N22="M",'B2'!N26="M"),"M",IF(AND('B2'!N17='B2'!N22,'B2'!N17='B2'!N26,OR('B2'!N17="X",'B2'!N17="W",'B2'!N17="Z")),UPPER('B2'!N17),"")))</f>
        <v/>
      </c>
      <c r="J126" s="62" t="s">
        <v>739</v>
      </c>
      <c r="K126" s="151" t="str">
        <f>IF(AND(ISBLANK('B2'!M28),$L$126&lt;&gt;"Z"),"",'B2'!M28)</f>
        <v/>
      </c>
      <c r="L126" s="151" t="str">
        <f>IF(ISBLANK('B2'!N28),"",'B2'!N28)</f>
        <v/>
      </c>
      <c r="M126" s="59" t="str">
        <f t="shared" si="2"/>
        <v>OK</v>
      </c>
      <c r="N126" s="60"/>
    </row>
    <row r="127" spans="1:14" x14ac:dyDescent="0.25">
      <c r="A127" s="61" t="s">
        <v>2561</v>
      </c>
      <c r="B127" s="149" t="s">
        <v>837</v>
      </c>
      <c r="C127" s="150" t="s">
        <v>118</v>
      </c>
      <c r="D127" s="154" t="s">
        <v>838</v>
      </c>
      <c r="E127" s="62" t="s">
        <v>739</v>
      </c>
      <c r="F127" s="150" t="s">
        <v>118</v>
      </c>
      <c r="G127" s="154" t="s">
        <v>570</v>
      </c>
      <c r="H127" s="151" t="str">
        <f>IF(OR(AND('B2'!M32="",'B2'!N32=""),AND('B2'!M33="",'B2'!N33=""),AND('B2'!N32="X",'B2'!N33="X"),OR('B2'!N32="M",'B2'!N33="M")),"",SUM('B2'!M32,'B2'!M33))</f>
        <v/>
      </c>
      <c r="I127" s="151" t="str">
        <f>IF(AND(AND('B2'!N32="X",'B2'!N33="X"),SUM('B2'!M32,'B2'!M33)=0,ISNUMBER('B2'!M34)),"",IF(OR('B2'!N32="M",'B2'!N33="M"),"M",IF(AND('B2'!N32='B2'!N33,OR('B2'!N32="X",'B2'!N32="W",'B2'!N32="Z")),UPPER('B2'!N32),"")))</f>
        <v/>
      </c>
      <c r="J127" s="62" t="s">
        <v>739</v>
      </c>
      <c r="K127" s="151" t="str">
        <f>IF(AND(ISBLANK('B2'!M34),$L$127&lt;&gt;"Z"),"",'B2'!M34)</f>
        <v/>
      </c>
      <c r="L127" s="151" t="str">
        <f>IF(ISBLANK('B2'!N34),"",'B2'!N34)</f>
        <v/>
      </c>
      <c r="M127" s="59" t="str">
        <f t="shared" si="2"/>
        <v>OK</v>
      </c>
      <c r="N127" s="60"/>
    </row>
    <row r="128" spans="1:14" x14ac:dyDescent="0.25">
      <c r="A128" s="61" t="s">
        <v>2561</v>
      </c>
      <c r="B128" s="149" t="s">
        <v>839</v>
      </c>
      <c r="C128" s="150" t="s">
        <v>118</v>
      </c>
      <c r="D128" s="154" t="s">
        <v>840</v>
      </c>
      <c r="E128" s="62" t="s">
        <v>739</v>
      </c>
      <c r="F128" s="150" t="s">
        <v>118</v>
      </c>
      <c r="G128" s="154" t="s">
        <v>841</v>
      </c>
      <c r="H128" s="151" t="str">
        <f>IF(OR(AND('B2'!M39="",'B2'!N39=""),AND('B2'!M40="",'B2'!N40=""),AND('B2'!N39="X",'B2'!N40="X"),OR('B2'!N39="M",'B2'!N40="M")),"",SUM('B2'!M39,'B2'!M40))</f>
        <v/>
      </c>
      <c r="I128" s="151" t="str">
        <f>IF(AND(AND('B2'!N39="X",'B2'!N40="X"),SUM('B2'!M39,'B2'!M40)=0,ISNUMBER('B2'!M41)),"",IF(OR('B2'!N39="M",'B2'!N40="M"),"M",IF(AND('B2'!N39='B2'!N40,OR('B2'!N39="X",'B2'!N39="W",'B2'!N39="Z")),UPPER('B2'!N39),"")))</f>
        <v/>
      </c>
      <c r="J128" s="62" t="s">
        <v>739</v>
      </c>
      <c r="K128" s="151" t="str">
        <f>IF(AND(ISBLANK('B2'!M41),$L$128&lt;&gt;"Z"),"",'B2'!M41)</f>
        <v/>
      </c>
      <c r="L128" s="151" t="str">
        <f>IF(ISBLANK('B2'!N41),"",'B2'!N41)</f>
        <v/>
      </c>
      <c r="M128" s="59" t="str">
        <f t="shared" si="2"/>
        <v>OK</v>
      </c>
      <c r="N128" s="60"/>
    </row>
    <row r="129" spans="1:14" x14ac:dyDescent="0.25">
      <c r="A129" s="61" t="s">
        <v>2561</v>
      </c>
      <c r="B129" s="149" t="s">
        <v>842</v>
      </c>
      <c r="C129" s="150" t="s">
        <v>118</v>
      </c>
      <c r="D129" s="154" t="s">
        <v>843</v>
      </c>
      <c r="E129" s="62" t="s">
        <v>739</v>
      </c>
      <c r="F129" s="150" t="s">
        <v>118</v>
      </c>
      <c r="G129" s="154" t="s">
        <v>844</v>
      </c>
      <c r="H129" s="151" t="str">
        <f>IF(OR(AND('B2'!M34="",'B2'!N34=""),AND('B2'!M37="",'B2'!N37=""),AND('B2'!M41="",'B2'!N41=""),AND('B2'!N34='B2'!N37,'B2'!N34='B2'!N41,'B2'!N34="X"),OR('B2'!N34="M",'B2'!N37="M",'B2'!N41="M")),"",SUM('B2'!M34,'B2'!M37,'B2'!M41))</f>
        <v/>
      </c>
      <c r="I129" s="151" t="str">
        <f>IF(AND(AND('B2'!N34="X",'B2'!N37="X",'B2'!N41="X"),SUM('B2'!M34,'B2'!M37,'B2'!M41)=0,ISNUMBER('B2'!M28)),"",IF(OR('B2'!N34="M",'B2'!N37="M",'B2'!N41="M"),"M",IF(AND('B2'!N34='B2'!N37,'B2'!N34='B2'!N41,OR('B2'!N34="X",'B2'!N34="W",'B2'!N34="Z")),UPPER('B2'!N34),"")))</f>
        <v/>
      </c>
      <c r="J129" s="62" t="s">
        <v>739</v>
      </c>
      <c r="K129" s="151" t="str">
        <f>IF(AND(ISBLANK('B2'!M43),$L$129&lt;&gt;"Z"),"",'B2'!M43)</f>
        <v/>
      </c>
      <c r="L129" s="151" t="str">
        <f>IF(ISBLANK('B2'!N43),"",'B2'!N43)</f>
        <v/>
      </c>
      <c r="M129" s="59" t="str">
        <f t="shared" si="2"/>
        <v>OK</v>
      </c>
      <c r="N129" s="60"/>
    </row>
    <row r="130" spans="1:14" x14ac:dyDescent="0.25">
      <c r="A130" s="61" t="s">
        <v>2561</v>
      </c>
      <c r="B130" s="149" t="s">
        <v>845</v>
      </c>
      <c r="C130" s="150" t="s">
        <v>118</v>
      </c>
      <c r="D130" s="154" t="s">
        <v>846</v>
      </c>
      <c r="E130" s="62" t="s">
        <v>739</v>
      </c>
      <c r="F130" s="150" t="s">
        <v>118</v>
      </c>
      <c r="G130" s="154" t="s">
        <v>597</v>
      </c>
      <c r="H130" s="151" t="str">
        <f>IF(OR(AND('B2'!M47="",'B2'!N47=""),AND('B2'!M48="",'B2'!N48=""),AND('B2'!N47="X",'B2'!N48="X"),OR('B2'!N47="M",'B2'!N48="M")),"",SUM('B2'!M47,'B2'!M48))</f>
        <v/>
      </c>
      <c r="I130" s="151" t="str">
        <f>IF(AND(AND('B2'!N47="X",'B2'!N48="X"),SUM('B2'!M47,'B2'!M48)=0,ISNUMBER('B2'!M49)),"",IF(OR('B2'!N47="M",'B2'!N48="M"),"M",IF(AND('B2'!N47='B2'!N48,OR('B2'!N47="X",'B2'!N47="W",'B2'!N47="Z")),UPPER('B2'!N47),"")))</f>
        <v/>
      </c>
      <c r="J130" s="62" t="s">
        <v>739</v>
      </c>
      <c r="K130" s="151" t="str">
        <f>IF(AND(ISBLANK('B2'!M49),$L$130&lt;&gt;"Z"),"",'B2'!M49)</f>
        <v/>
      </c>
      <c r="L130" s="151" t="str">
        <f>IF(ISBLANK('B2'!N49),"",'B2'!N49)</f>
        <v/>
      </c>
      <c r="M130" s="59" t="str">
        <f t="shared" si="2"/>
        <v>OK</v>
      </c>
      <c r="N130" s="60"/>
    </row>
    <row r="131" spans="1:14" x14ac:dyDescent="0.25">
      <c r="A131" s="61" t="s">
        <v>2561</v>
      </c>
      <c r="B131" s="149" t="s">
        <v>847</v>
      </c>
      <c r="C131" s="150" t="s">
        <v>118</v>
      </c>
      <c r="D131" s="154" t="s">
        <v>848</v>
      </c>
      <c r="E131" s="62" t="s">
        <v>739</v>
      </c>
      <c r="F131" s="150" t="s">
        <v>118</v>
      </c>
      <c r="G131" s="154" t="s">
        <v>849</v>
      </c>
      <c r="H131" s="151" t="str">
        <f>IF(OR(AND('B2'!M52="",'B2'!N52=""),AND('B2'!M53="",'B2'!N53=""),AND('B2'!N52="X",'B2'!N53="X"),OR('B2'!N52="M",'B2'!N53="M")),"",SUM('B2'!M52,'B2'!M53))</f>
        <v/>
      </c>
      <c r="I131" s="151" t="str">
        <f>IF(AND(AND('B2'!N52="X",'B2'!N53="X"),SUM('B2'!M52,'B2'!M53)=0,ISNUMBER('B2'!M54)),"",IF(OR('B2'!N52="M",'B2'!N53="M"),"M",IF(AND('B2'!N52='B2'!N53,OR('B2'!N52="X",'B2'!N52="W",'B2'!N52="Z")),UPPER('B2'!N52),"")))</f>
        <v/>
      </c>
      <c r="J131" s="62" t="s">
        <v>739</v>
      </c>
      <c r="K131" s="151" t="str">
        <f>IF(AND(ISBLANK('B2'!M54),$L$131&lt;&gt;"Z"),"",'B2'!M54)</f>
        <v/>
      </c>
      <c r="L131" s="151" t="str">
        <f>IF(ISBLANK('B2'!N54),"",'B2'!N54)</f>
        <v/>
      </c>
      <c r="M131" s="59" t="str">
        <f t="shared" si="2"/>
        <v>OK</v>
      </c>
      <c r="N131" s="60"/>
    </row>
    <row r="132" spans="1:14" x14ac:dyDescent="0.25">
      <c r="A132" s="61" t="s">
        <v>2561</v>
      </c>
      <c r="B132" s="149" t="s">
        <v>850</v>
      </c>
      <c r="C132" s="150" t="s">
        <v>118</v>
      </c>
      <c r="D132" s="154" t="s">
        <v>851</v>
      </c>
      <c r="E132" s="62" t="s">
        <v>739</v>
      </c>
      <c r="F132" s="150" t="s">
        <v>118</v>
      </c>
      <c r="G132" s="154" t="s">
        <v>852</v>
      </c>
      <c r="H132" s="151" t="str">
        <f>IF(OR(AND('B2'!M49="",'B2'!N49=""),AND('B2'!M54="",'B2'!N54=""),AND('B2'!N49="X",'B2'!N54="X"),OR('B2'!N49="M",'B2'!N54="M")),"",SUM('B2'!M49,'B2'!M54))</f>
        <v/>
      </c>
      <c r="I132" s="151" t="str">
        <f>IF(AND(AND('B2'!N49="X",'B2'!N54="X"),SUM('B2'!M49,'B2'!M54)=0,ISNUMBER('B2'!M56)),"",IF(OR('B2'!N49="M",'B2'!N54="M"),"M",IF(AND('B2'!N49='B2'!N54,OR('B2'!N49="X",'B2'!N49="W",'B2'!N49="Z")),UPPER('B2'!N49),"")))</f>
        <v/>
      </c>
      <c r="J132" s="62" t="s">
        <v>739</v>
      </c>
      <c r="K132" s="151" t="str">
        <f>IF(AND(ISBLANK('B2'!M56),$L$132&lt;&gt;"Z"),"",'B2'!M56)</f>
        <v/>
      </c>
      <c r="L132" s="151" t="str">
        <f>IF(ISBLANK('B2'!N56),"",'B2'!N56)</f>
        <v/>
      </c>
      <c r="M132" s="59" t="str">
        <f t="shared" si="2"/>
        <v>OK</v>
      </c>
      <c r="N132" s="60"/>
    </row>
    <row r="133" spans="1:14" x14ac:dyDescent="0.25">
      <c r="A133" s="61" t="s">
        <v>2561</v>
      </c>
      <c r="B133" s="149" t="s">
        <v>853</v>
      </c>
      <c r="C133" s="150" t="s">
        <v>118</v>
      </c>
      <c r="D133" s="154" t="s">
        <v>854</v>
      </c>
      <c r="E133" s="62" t="s">
        <v>739</v>
      </c>
      <c r="F133" s="150" t="s">
        <v>118</v>
      </c>
      <c r="G133" s="154" t="s">
        <v>855</v>
      </c>
      <c r="H133" s="151" t="str">
        <f>IF(OR(AND('B2'!M15="",'B2'!N15=""),AND('B2'!M32="",'B2'!N32=""),AND('B2'!M47="",'B2'!N47=""),AND('B2'!N15='B2'!N32,'B2'!N15='B2'!N47,'B2'!N15="X"),OR('B2'!N15="M",'B2'!N32="M",'B2'!N47="M")),"",SUM('B2'!M15,'B2'!M32,'B2'!M47))</f>
        <v/>
      </c>
      <c r="I133" s="151" t="str">
        <f>IF(AND(AND('B2'!N15="X",'B2'!N32="X",'B2'!N47="X"),SUM('B2'!M15,'B2'!M32,'B2'!M47)=0,ISNUMBER('B2'!M28)),"",IF(OR('B2'!N15="M",'B2'!N32="M",'B2'!N47="M"),"M",IF(AND('B2'!N15='B2'!N32,'B2'!N15='B2'!N47,OR('B2'!N15="X",'B2'!N15="W",'B2'!N15="Z")),UPPER('B2'!N15),"")))</f>
        <v/>
      </c>
      <c r="J133" s="62" t="s">
        <v>739</v>
      </c>
      <c r="K133" s="151" t="str">
        <f>IF(AND(ISBLANK('B2'!M60),$L$133&lt;&gt;"Z"),"",'B2'!M60)</f>
        <v/>
      </c>
      <c r="L133" s="151" t="str">
        <f>IF(ISBLANK('B2'!N60),"",'B2'!N60)</f>
        <v/>
      </c>
      <c r="M133" s="59" t="str">
        <f t="shared" si="2"/>
        <v>OK</v>
      </c>
      <c r="N133" s="60"/>
    </row>
    <row r="134" spans="1:14" x14ac:dyDescent="0.25">
      <c r="A134" s="61" t="s">
        <v>2561</v>
      </c>
      <c r="B134" s="149" t="s">
        <v>856</v>
      </c>
      <c r="C134" s="150" t="s">
        <v>118</v>
      </c>
      <c r="D134" s="154" t="s">
        <v>857</v>
      </c>
      <c r="E134" s="62" t="s">
        <v>739</v>
      </c>
      <c r="F134" s="150" t="s">
        <v>118</v>
      </c>
      <c r="G134" s="154" t="s">
        <v>858</v>
      </c>
      <c r="H134" s="151" t="str">
        <f>IF(OR(AND('B2'!M16="",'B2'!N16=""),AND('B2'!M33="",'B2'!N33=""),AND('B2'!M48="",'B2'!N48=""),AND('B2'!N16='B2'!N33,'B2'!N16='B2'!N48,'B2'!N16="X"),OR('B2'!N16="M",'B2'!N33="M",'B2'!N48="M")),"",SUM('B2'!M16,'B2'!M33,'B2'!M48))</f>
        <v/>
      </c>
      <c r="I134" s="151" t="str">
        <f>IF(AND(AND('B2'!N16="X",'B2'!N33="X",'B2'!N48="X"),SUM('B2'!M16,'B2'!M33,'B2'!M48)=0,ISNUMBER('B2'!M29)),"",IF(OR('B2'!N16="M",'B2'!N33="M",'B2'!N48="M"),"M",IF(AND('B2'!N16='B2'!N33,'B2'!N16='B2'!N48,OR('B2'!N16="X",'B2'!N16="W",'B2'!N16="Z")),UPPER('B2'!N16),"")))</f>
        <v/>
      </c>
      <c r="J134" s="62" t="s">
        <v>739</v>
      </c>
      <c r="K134" s="151" t="str">
        <f>IF(AND(ISBLANK('B2'!M61),$L$134&lt;&gt;"Z"),"",'B2'!M61)</f>
        <v/>
      </c>
      <c r="L134" s="151" t="str">
        <f>IF(ISBLANK('B2'!N61),"",'B2'!N61)</f>
        <v/>
      </c>
      <c r="M134" s="59" t="str">
        <f t="shared" si="2"/>
        <v>OK</v>
      </c>
      <c r="N134" s="60"/>
    </row>
    <row r="135" spans="1:14" x14ac:dyDescent="0.25">
      <c r="A135" s="61" t="s">
        <v>2561</v>
      </c>
      <c r="B135" s="149" t="s">
        <v>859</v>
      </c>
      <c r="C135" s="150" t="s">
        <v>118</v>
      </c>
      <c r="D135" s="154" t="s">
        <v>860</v>
      </c>
      <c r="E135" s="62" t="s">
        <v>739</v>
      </c>
      <c r="F135" s="150" t="s">
        <v>118</v>
      </c>
      <c r="G135" s="154" t="s">
        <v>630</v>
      </c>
      <c r="H135" s="151" t="str">
        <f>IF(OR(AND('B2'!M17="",'B2'!N17=""),AND('B2'!M34="",'B2'!N34=""),AND('B2'!M49="",'B2'!N49=""),AND('B2'!N17='B2'!N34,'B2'!N17='B2'!N49,'B2'!N17="X"),OR('B2'!N17="M",'B2'!N34="M",'B2'!N49="M")),"",SUM('B2'!M17,'B2'!M34,'B2'!M49))</f>
        <v/>
      </c>
      <c r="I135" s="151" t="str">
        <f>IF(AND(AND('B2'!N17="X",'B2'!N34="X",'B2'!N49="X"),SUM('B2'!M17,'B2'!M34,'B2'!M49)=0,ISNUMBER('B2'!M30)),"",IF(OR('B2'!N17="M",'B2'!N34="M",'B2'!N49="M"),"M",IF(AND('B2'!N17='B2'!N34,'B2'!N17='B2'!N49,OR('B2'!N17="X",'B2'!N17="W",'B2'!N17="Z")),UPPER('B2'!N17),"")))</f>
        <v/>
      </c>
      <c r="J135" s="62" t="s">
        <v>739</v>
      </c>
      <c r="K135" s="151" t="str">
        <f>IF(AND(ISBLANK('B2'!M62),$L$135&lt;&gt;"Z"),"",'B2'!M62)</f>
        <v/>
      </c>
      <c r="L135" s="151" t="str">
        <f>IF(ISBLANK('B2'!N62),"",'B2'!N62)</f>
        <v/>
      </c>
      <c r="M135" s="59" t="str">
        <f t="shared" si="2"/>
        <v>OK</v>
      </c>
      <c r="N135" s="60"/>
    </row>
    <row r="136" spans="1:14" x14ac:dyDescent="0.25">
      <c r="A136" s="61" t="s">
        <v>2561</v>
      </c>
      <c r="B136" s="149" t="s">
        <v>861</v>
      </c>
      <c r="C136" s="150" t="s">
        <v>118</v>
      </c>
      <c r="D136" s="154" t="s">
        <v>862</v>
      </c>
      <c r="E136" s="62" t="s">
        <v>739</v>
      </c>
      <c r="F136" s="150" t="s">
        <v>118</v>
      </c>
      <c r="G136" s="154" t="s">
        <v>629</v>
      </c>
      <c r="H136" s="151" t="str">
        <f>IF(OR(AND('B2'!M18="",'B2'!N18=""),AND('B2'!M35="",'B2'!N35=""),AND('B2'!M50="",'B2'!N50=""),AND('B2'!N18='B2'!N35,'B2'!N18='B2'!N50,'B2'!N18="X"),OR('B2'!N18="M",'B2'!N35="M",'B2'!N50="M")),"",SUM('B2'!M18,'B2'!M35,'B2'!M50))</f>
        <v/>
      </c>
      <c r="I136" s="151" t="str">
        <f>IF(AND(AND('B2'!N18="X",'B2'!N35="X",'B2'!N50="X"),SUM('B2'!M18,'B2'!M35,'B2'!M50)=0,ISNUMBER('B2'!M31)),"",IF(OR('B2'!N18="M",'B2'!N35="M",'B2'!N50="M"),"M",IF(AND('B2'!N18='B2'!N35,'B2'!N18='B2'!N50,OR('B2'!N18="X",'B2'!N18="W",'B2'!N18="Z")),UPPER('B2'!N18),"")))</f>
        <v/>
      </c>
      <c r="J136" s="62" t="s">
        <v>739</v>
      </c>
      <c r="K136" s="151" t="str">
        <f>IF(AND(ISBLANK('B2'!M63),$L$136&lt;&gt;"Z"),"",'B2'!M63)</f>
        <v/>
      </c>
      <c r="L136" s="151" t="str">
        <f>IF(ISBLANK('B2'!N63),"",'B2'!N63)</f>
        <v/>
      </c>
      <c r="M136" s="59" t="str">
        <f t="shared" si="2"/>
        <v>OK</v>
      </c>
      <c r="N136" s="60"/>
    </row>
    <row r="137" spans="1:14" x14ac:dyDescent="0.25">
      <c r="A137" s="61" t="s">
        <v>2561</v>
      </c>
      <c r="B137" s="149" t="s">
        <v>863</v>
      </c>
      <c r="C137" s="150" t="s">
        <v>118</v>
      </c>
      <c r="D137" s="154" t="s">
        <v>864</v>
      </c>
      <c r="E137" s="62" t="s">
        <v>739</v>
      </c>
      <c r="F137" s="150" t="s">
        <v>118</v>
      </c>
      <c r="G137" s="154" t="s">
        <v>865</v>
      </c>
      <c r="H137" s="151" t="str">
        <f>IF(OR(AND('B2'!M24="",'B2'!N24=""),AND('B2'!M39="",'B2'!N39=""),AND('B2'!M52="",'B2'!N52=""),AND('B2'!N24='B2'!N39,'B2'!N24='B2'!N52,'B2'!N24="X"),OR('B2'!N24="M",'B2'!N39="M",'B2'!N52="M")),"",SUM('B2'!M24,'B2'!M39,'B2'!M52))</f>
        <v/>
      </c>
      <c r="I137" s="151" t="str">
        <f>IF(AND(AND('B2'!N24="X",'B2'!N39="X",'B2'!N52="X"),SUM('B2'!M24,'B2'!M39,'B2'!M52)=0,ISNUMBER('B2'!M28)),"",IF(OR('B2'!N24="M",'B2'!N39="M",'B2'!N52="M"),"M",IF(AND('B2'!N24='B2'!N39,'B2'!N24='B2'!N52,OR('B2'!N24="X",'B2'!N24="W",'B2'!N24="Z")),UPPER('B2'!N24),"")))</f>
        <v/>
      </c>
      <c r="J137" s="62" t="s">
        <v>739</v>
      </c>
      <c r="K137" s="151" t="str">
        <f>IF(AND(ISBLANK('B2'!M65),$L$137&lt;&gt;"Z"),"",'B2'!M65)</f>
        <v/>
      </c>
      <c r="L137" s="151" t="str">
        <f>IF(ISBLANK('B2'!N65),"",'B2'!N65)</f>
        <v/>
      </c>
      <c r="M137" s="59" t="str">
        <f t="shared" si="2"/>
        <v>OK</v>
      </c>
      <c r="N137" s="60"/>
    </row>
    <row r="138" spans="1:14" x14ac:dyDescent="0.25">
      <c r="A138" s="61" t="s">
        <v>2561</v>
      </c>
      <c r="B138" s="149" t="s">
        <v>866</v>
      </c>
      <c r="C138" s="150" t="s">
        <v>118</v>
      </c>
      <c r="D138" s="154" t="s">
        <v>867</v>
      </c>
      <c r="E138" s="62" t="s">
        <v>739</v>
      </c>
      <c r="F138" s="150" t="s">
        <v>118</v>
      </c>
      <c r="G138" s="154" t="s">
        <v>868</v>
      </c>
      <c r="H138" s="151" t="str">
        <f>IF(OR(AND('B2'!M25="",'B2'!N25=""),AND('B2'!M40="",'B2'!N40=""),AND('B2'!M53="",'B2'!N53=""),AND('B2'!N25='B2'!N40,'B2'!N25='B2'!N53,'B2'!N25="X"),OR('B2'!N25="M",'B2'!N40="M",'B2'!N53="M")),"",SUM('B2'!M25,'B2'!M40,'B2'!M53))</f>
        <v/>
      </c>
      <c r="I138" s="151" t="str">
        <f>IF(AND(OR(AND('B2'!N25="M",'B2'!N40="M",'B2'!N53="M"),AND('B2'!N25="X",'B2'!N40="X",'B2'!N53="X")),SUM('B2'!M25,'B2'!M40,'B2'!M53)=0,ISNUMBER('B2'!M29)),"",IF(OR('B2'!N25="M",'B2'!N40="M",'B2'!N53="M"),"M",IF(AND('B2'!N25='B2'!N40,'B2'!N25='B2'!N53,OR('B2'!N25="X",'B2'!N25="W",'B2'!N25="Z")),UPPER('B2'!N25),"")))</f>
        <v/>
      </c>
      <c r="J138" s="62" t="s">
        <v>739</v>
      </c>
      <c r="K138" s="151" t="str">
        <f>IF(AND(ISBLANK('B2'!M66),$L$138&lt;&gt;"Z"),"",'B2'!M66)</f>
        <v/>
      </c>
      <c r="L138" s="151" t="str">
        <f>IF(ISBLANK('B2'!N66),"",'B2'!N66)</f>
        <v/>
      </c>
      <c r="M138" s="59" t="str">
        <f t="shared" si="2"/>
        <v>OK</v>
      </c>
      <c r="N138" s="60"/>
    </row>
    <row r="139" spans="1:14" x14ac:dyDescent="0.25">
      <c r="A139" s="61" t="s">
        <v>2561</v>
      </c>
      <c r="B139" s="149" t="s">
        <v>869</v>
      </c>
      <c r="C139" s="150" t="s">
        <v>118</v>
      </c>
      <c r="D139" s="154" t="s">
        <v>870</v>
      </c>
      <c r="E139" s="62" t="s">
        <v>739</v>
      </c>
      <c r="F139" s="150" t="s">
        <v>118</v>
      </c>
      <c r="G139" s="154" t="s">
        <v>871</v>
      </c>
      <c r="H139" s="151" t="str">
        <f>IF(OR(AND('B2'!M26="",'B2'!N26=""),AND('B2'!M41="",'B2'!N41=""),AND('B2'!M54="",'B2'!N54=""),AND('B2'!N26='B2'!N41,'B2'!N26='B2'!N54,'B2'!N26="X"),OR('B2'!N26="M",'B2'!N41="M",'B2'!N54="M")),"",SUM('B2'!M26,'B2'!M41,'B2'!M54))</f>
        <v/>
      </c>
      <c r="I139" s="151" t="str">
        <f>IF(AND(AND('B2'!N26="X",'B2'!N41="X",'B2'!N54="X"),SUM('B2'!M26,'B2'!M41,'B2'!M54)=0,ISNUMBER('B2'!M30)),"",IF(OR('B2'!N26="M",'B2'!N41="M",'B2'!N54="M"),"M",IF(AND('B2'!N26='B2'!N41,'B2'!N26='B2'!N54,OR('B2'!N26="X",'B2'!N26="W",'B2'!N26="Z")),UPPER('B2'!N26),"")))</f>
        <v/>
      </c>
      <c r="J139" s="62" t="s">
        <v>739</v>
      </c>
      <c r="K139" s="151" t="str">
        <f>IF(AND(ISBLANK('B2'!M67),$L$139&lt;&gt;"Z"),"",'B2'!M67)</f>
        <v/>
      </c>
      <c r="L139" s="151" t="str">
        <f>IF(ISBLANK('B2'!N67),"",'B2'!N67)</f>
        <v/>
      </c>
      <c r="M139" s="59" t="str">
        <f t="shared" si="2"/>
        <v>OK</v>
      </c>
      <c r="N139" s="60"/>
    </row>
    <row r="140" spans="1:14" x14ac:dyDescent="0.25">
      <c r="A140" s="61" t="s">
        <v>2561</v>
      </c>
      <c r="B140" s="149" t="s">
        <v>872</v>
      </c>
      <c r="C140" s="150" t="s">
        <v>118</v>
      </c>
      <c r="D140" s="154" t="s">
        <v>873</v>
      </c>
      <c r="E140" s="62" t="s">
        <v>739</v>
      </c>
      <c r="F140" s="150" t="s">
        <v>118</v>
      </c>
      <c r="G140" s="154" t="s">
        <v>874</v>
      </c>
      <c r="H140" s="151" t="str">
        <f>IF(OR(AND('B2'!M62="",'B2'!N62=""),AND('B2'!M67="",'B2'!N67=""),AND('B2'!N62="X",'B2'!N67="X"),OR('B2'!N62="M",'B2'!N67="M")),"",SUM('B2'!M62,'B2'!M67))</f>
        <v/>
      </c>
      <c r="I140" s="151" t="str">
        <f>IF(AND(AND('B2'!N62="X",'B2'!N67="X"),SUM('B2'!M62,'B2'!M67)=0,ISNUMBER('B2'!M69)),"",IF(OR('B2'!N62="M",'B2'!N67="M"),"M",IF(AND('B2'!N62='B2'!N67,OR('B2'!N62="X",'B2'!N62="W",'B2'!N62="Z")),UPPER('B2'!N62),"")))</f>
        <v/>
      </c>
      <c r="J140" s="62" t="s">
        <v>739</v>
      </c>
      <c r="K140" s="151" t="str">
        <f>IF(AND(ISBLANK('B2'!M69),$L$140&lt;&gt;"Z"),"",'B2'!M69)</f>
        <v/>
      </c>
      <c r="L140" s="151" t="str">
        <f>IF(ISBLANK('B2'!N69),"",'B2'!N69)</f>
        <v/>
      </c>
      <c r="M140" s="59" t="str">
        <f t="shared" si="2"/>
        <v>OK</v>
      </c>
      <c r="N140" s="60"/>
    </row>
    <row r="141" spans="1:14" x14ac:dyDescent="0.25">
      <c r="A141" s="61" t="s">
        <v>2561</v>
      </c>
      <c r="B141" s="149" t="s">
        <v>875</v>
      </c>
      <c r="C141" s="150" t="s">
        <v>118</v>
      </c>
      <c r="D141" s="154" t="s">
        <v>876</v>
      </c>
      <c r="E141" s="62" t="s">
        <v>739</v>
      </c>
      <c r="F141" s="150" t="s">
        <v>118</v>
      </c>
      <c r="G141" s="154" t="s">
        <v>877</v>
      </c>
      <c r="H141" s="151" t="str">
        <f>IF(OR(AND('B2'!M76="",'B2'!N76=""),AND('B2'!M78="",'B2'!N78=""),AND('B2'!N76="X",'B2'!N78="X"),OR('B2'!N76="M",'B2'!N78="M")),"",SUM('B2'!M76,'B2'!M78))</f>
        <v/>
      </c>
      <c r="I141" s="151" t="str">
        <f>IF(AND(AND('B2'!N76="X",'B2'!N78="X"),SUM('B2'!M76,'B2'!M78)=0,ISNUMBER('B2'!M80)),"",IF(OR('B2'!N76="M",'B2'!N78="M"),"M",IF(AND('B2'!N76='B2'!N78,OR('B2'!N76="X",'B2'!N76="W",'B2'!N76="Z")),UPPER('B2'!N76),"")))</f>
        <v/>
      </c>
      <c r="J141" s="62" t="s">
        <v>739</v>
      </c>
      <c r="K141" s="151" t="str">
        <f>IF(AND(ISBLANK('B2'!M80),$L$141&lt;&gt;"Z"),"",'B2'!M80)</f>
        <v/>
      </c>
      <c r="L141" s="151" t="str">
        <f>IF(ISBLANK('B2'!N80),"",'B2'!N80)</f>
        <v/>
      </c>
      <c r="M141" s="59" t="str">
        <f t="shared" si="2"/>
        <v>OK</v>
      </c>
      <c r="N141" s="60"/>
    </row>
    <row r="142" spans="1:14" x14ac:dyDescent="0.25">
      <c r="A142" s="61" t="s">
        <v>2561</v>
      </c>
      <c r="B142" s="149" t="s">
        <v>878</v>
      </c>
      <c r="C142" s="150" t="s">
        <v>118</v>
      </c>
      <c r="D142" s="154" t="s">
        <v>879</v>
      </c>
      <c r="E142" s="62" t="s">
        <v>739</v>
      </c>
      <c r="F142" s="150" t="s">
        <v>118</v>
      </c>
      <c r="G142" s="154" t="s">
        <v>880</v>
      </c>
      <c r="H142" s="151" t="str">
        <f>IF(OR(AND('B2'!M85="",'B2'!N85=""),AND('B2'!M86="",'B2'!N86=""),AND('B2'!N85="X",'B2'!N86="X"),OR('B2'!N85="M",'B2'!N86="M")),"",SUM('B2'!M85,'B2'!M86))</f>
        <v/>
      </c>
      <c r="I142" s="151" t="str">
        <f>IF(AND(AND('B2'!N85="X",'B2'!N86="X"),SUM('B2'!M85,'B2'!M86)=0,ISNUMBER('B2'!M87)),"",IF(OR('B2'!N85="M",'B2'!N86="M"),"M",IF(AND('B2'!N85='B2'!N86,OR('B2'!N85="X",'B2'!N85="W",'B2'!N85="Z")),UPPER('B2'!N85),"")))</f>
        <v/>
      </c>
      <c r="J142" s="62" t="s">
        <v>739</v>
      </c>
      <c r="K142" s="151" t="str">
        <f>IF(AND(ISBLANK('B2'!M87),$L$142&lt;&gt;"Z"),"",'B2'!M87)</f>
        <v/>
      </c>
      <c r="L142" s="151" t="str">
        <f>IF(ISBLANK('B2'!N87),"",'B2'!N87)</f>
        <v/>
      </c>
      <c r="M142" s="59" t="str">
        <f t="shared" si="2"/>
        <v>OK</v>
      </c>
      <c r="N142" s="60"/>
    </row>
    <row r="143" spans="1:14" x14ac:dyDescent="0.25">
      <c r="A143" s="61" t="s">
        <v>2561</v>
      </c>
      <c r="B143" s="149" t="s">
        <v>881</v>
      </c>
      <c r="C143" s="150" t="s">
        <v>118</v>
      </c>
      <c r="D143" s="154" t="s">
        <v>882</v>
      </c>
      <c r="E143" s="62" t="s">
        <v>739</v>
      </c>
      <c r="F143" s="150" t="s">
        <v>118</v>
      </c>
      <c r="G143" s="154" t="s">
        <v>883</v>
      </c>
      <c r="H143" s="151" t="str">
        <f>IF(OR(AND('B2'!M87="",'B2'!N87=""),AND('B2'!M89="",'B2'!N89=""),AND('B2'!N87="X",'B2'!N89="X"),OR('B2'!N87="M",'B2'!N89="M")),"",SUM('B2'!M87,'B2'!M89))</f>
        <v/>
      </c>
      <c r="I143" s="151" t="str">
        <f>IF(AND(AND('B2'!N87="X",'B2'!N89="X"),SUM('B2'!M87,'B2'!M89)=0,ISNUMBER('B2'!M91)),"",IF(OR('B2'!N87="M",'B2'!N89="M"),"M",IF(AND('B2'!N87='B2'!N89,OR('B2'!N87="X",'B2'!N87="W",'B2'!N87="Z")),UPPER('B2'!N87),"")))</f>
        <v/>
      </c>
      <c r="J143" s="62" t="s">
        <v>739</v>
      </c>
      <c r="K143" s="151" t="str">
        <f>IF(AND(ISBLANK('B2'!M91),$L$143&lt;&gt;"Z"),"",'B2'!M91)</f>
        <v/>
      </c>
      <c r="L143" s="151" t="str">
        <f>IF(ISBLANK('B2'!N91),"",'B2'!N91)</f>
        <v/>
      </c>
      <c r="M143" s="59" t="str">
        <f t="shared" si="2"/>
        <v>OK</v>
      </c>
      <c r="N143" s="60"/>
    </row>
    <row r="144" spans="1:14" x14ac:dyDescent="0.25">
      <c r="A144" s="61" t="s">
        <v>2561</v>
      </c>
      <c r="B144" s="149" t="s">
        <v>884</v>
      </c>
      <c r="C144" s="150" t="s">
        <v>118</v>
      </c>
      <c r="D144" s="154" t="s">
        <v>885</v>
      </c>
      <c r="E144" s="62" t="s">
        <v>739</v>
      </c>
      <c r="F144" s="150" t="s">
        <v>118</v>
      </c>
      <c r="G144" s="154" t="s">
        <v>886</v>
      </c>
      <c r="H144" s="151" t="str">
        <f>IF(OR(AND('B2'!M95="",'B2'!N95=""),AND('B2'!M96="",'B2'!N96=""),AND('B2'!N95="X",'B2'!N96="X"),OR('B2'!N95="M",'B2'!N96="M")),"",SUM('B2'!M95,'B2'!M96))</f>
        <v/>
      </c>
      <c r="I144" s="151" t="str">
        <f>IF(AND(AND('B2'!N95="X",'B2'!N96="X"),SUM('B2'!M95,'B2'!M96)=0,ISNUMBER('B2'!M97)),"",IF(OR('B2'!N95="M",'B2'!N96="M"),"M",IF(AND('B2'!N95='B2'!N96,OR('B2'!N95="X",'B2'!N95="W",'B2'!N95="Z")),UPPER('B2'!N95),"")))</f>
        <v/>
      </c>
      <c r="J144" s="62" t="s">
        <v>739</v>
      </c>
      <c r="K144" s="151" t="str">
        <f>IF(AND(ISBLANK('B2'!M97),$L$144&lt;&gt;"Z"),"",'B2'!M97)</f>
        <v/>
      </c>
      <c r="L144" s="151" t="str">
        <f>IF(ISBLANK('B2'!N97),"",'B2'!N97)</f>
        <v/>
      </c>
      <c r="M144" s="59" t="str">
        <f t="shared" si="2"/>
        <v>OK</v>
      </c>
      <c r="N144" s="60"/>
    </row>
    <row r="145" spans="1:14" x14ac:dyDescent="0.25">
      <c r="A145" s="61" t="s">
        <v>2561</v>
      </c>
      <c r="B145" s="149" t="s">
        <v>887</v>
      </c>
      <c r="C145" s="150" t="s">
        <v>118</v>
      </c>
      <c r="D145" s="154" t="s">
        <v>888</v>
      </c>
      <c r="E145" s="62" t="s">
        <v>739</v>
      </c>
      <c r="F145" s="150" t="s">
        <v>118</v>
      </c>
      <c r="G145" s="154" t="s">
        <v>889</v>
      </c>
      <c r="H145" s="151" t="str">
        <f>IF(OR(AND('B2'!M97="",'B2'!N97=""),AND('B2'!M99="",'B2'!N99=""),AND('B2'!N97="X",'B2'!N99="X"),OR('B2'!N97="M",'B2'!N99="M")),"",SUM('B2'!M97,'B2'!M99))</f>
        <v/>
      </c>
      <c r="I145" s="151" t="str">
        <f>IF(AND(AND('B2'!N97="X",'B2'!N99="X"),SUM('B2'!M97,'B2'!M99)=0,ISNUMBER('B2'!M101)),"",IF(OR('B2'!N97="M",'B2'!N99="M"),"M",IF(AND('B2'!N97='B2'!N99,OR('B2'!N97="X",'B2'!N97="W",'B2'!N97="Z")),UPPER('B2'!N97),"")))</f>
        <v/>
      </c>
      <c r="J145" s="62" t="s">
        <v>739</v>
      </c>
      <c r="K145" s="151" t="str">
        <f>IF(AND(ISBLANK('B2'!M101),$L$145&lt;&gt;"Z"),"",'B2'!M101)</f>
        <v/>
      </c>
      <c r="L145" s="151" t="str">
        <f>IF(ISBLANK('B2'!N101),"",'B2'!N101)</f>
        <v/>
      </c>
      <c r="M145" s="59" t="str">
        <f t="shared" si="2"/>
        <v>OK</v>
      </c>
      <c r="N145" s="60"/>
    </row>
    <row r="146" spans="1:14" x14ac:dyDescent="0.25">
      <c r="A146" s="61" t="s">
        <v>2561</v>
      </c>
      <c r="B146" s="149" t="s">
        <v>890</v>
      </c>
      <c r="C146" s="150" t="s">
        <v>118</v>
      </c>
      <c r="D146" s="154" t="s">
        <v>891</v>
      </c>
      <c r="E146" s="62" t="s">
        <v>739</v>
      </c>
      <c r="F146" s="150" t="s">
        <v>118</v>
      </c>
      <c r="G146" s="154" t="s">
        <v>892</v>
      </c>
      <c r="H146" s="151" t="str">
        <f>IF(OR(AND('B2'!M85="",'B2'!N85=""),AND('B2'!M95="",'B2'!N95=""),AND('B2'!N85="X",'B2'!N95="X"),OR('B2'!N85="M",'B2'!N95="M")),"",SUM('B2'!M85,'B2'!M95))</f>
        <v/>
      </c>
      <c r="I146" s="151" t="str">
        <f>IF(AND(AND('B2'!N85="X",'B2'!N95="X"),SUM('B2'!M85,'B2'!M95)=0,ISNUMBER('B2'!M105)),"",IF(OR('B2'!N85="M",'B2'!N95="M"),"M",IF(AND('B2'!N85='B2'!N95,OR('B2'!N85="X",'B2'!N85="W",'B2'!N85="Z")),UPPER('B2'!N85),"")))</f>
        <v/>
      </c>
      <c r="J146" s="62" t="s">
        <v>739</v>
      </c>
      <c r="K146" s="151" t="str">
        <f>IF(AND(ISBLANK('B2'!M105),$L$146&lt;&gt;"Z"),"",'B2'!M105)</f>
        <v/>
      </c>
      <c r="L146" s="151" t="str">
        <f>IF(ISBLANK('B2'!N105),"",'B2'!N105)</f>
        <v/>
      </c>
      <c r="M146" s="59" t="str">
        <f t="shared" si="2"/>
        <v>OK</v>
      </c>
      <c r="N146" s="60"/>
    </row>
    <row r="147" spans="1:14" x14ac:dyDescent="0.25">
      <c r="A147" s="61" t="s">
        <v>2561</v>
      </c>
      <c r="B147" s="149" t="s">
        <v>893</v>
      </c>
      <c r="C147" s="150" t="s">
        <v>118</v>
      </c>
      <c r="D147" s="154" t="s">
        <v>894</v>
      </c>
      <c r="E147" s="62" t="s">
        <v>739</v>
      </c>
      <c r="F147" s="150" t="s">
        <v>118</v>
      </c>
      <c r="G147" s="154" t="s">
        <v>895</v>
      </c>
      <c r="H147" s="151" t="str">
        <f>IF(OR(AND('B2'!M86="",'B2'!N86=""),AND('B2'!M96="",'B2'!N96=""),AND('B2'!N86="X",'B2'!N96="X"),OR('B2'!N86="M",'B2'!N96="M")),"",SUM('B2'!M86,'B2'!M96))</f>
        <v/>
      </c>
      <c r="I147" s="151" t="str">
        <f>IF(AND(AND('B2'!N86="X",'B2'!N96="X"),SUM('B2'!M86,'B2'!M96)=0,ISNUMBER('B2'!M106)),"",IF(OR('B2'!N86="M",'B2'!N96="M"),"M",IF(AND('B2'!N86='B2'!N96,OR('B2'!N86="X",'B2'!N86="W",'B2'!N86="Z")),UPPER('B2'!N86),"")))</f>
        <v/>
      </c>
      <c r="J147" s="62" t="s">
        <v>739</v>
      </c>
      <c r="K147" s="151" t="str">
        <f>IF(AND(ISBLANK('B2'!M106),$L$147&lt;&gt;"Z"),"",'B2'!M106)</f>
        <v/>
      </c>
      <c r="L147" s="151" t="str">
        <f>IF(ISBLANK('B2'!N106),"",'B2'!N106)</f>
        <v/>
      </c>
      <c r="M147" s="59" t="str">
        <f t="shared" si="2"/>
        <v>OK</v>
      </c>
      <c r="N147" s="60"/>
    </row>
    <row r="148" spans="1:14" x14ac:dyDescent="0.25">
      <c r="A148" s="61" t="s">
        <v>2561</v>
      </c>
      <c r="B148" s="149" t="s">
        <v>896</v>
      </c>
      <c r="C148" s="150" t="s">
        <v>118</v>
      </c>
      <c r="D148" s="154" t="s">
        <v>897</v>
      </c>
      <c r="E148" s="62" t="s">
        <v>739</v>
      </c>
      <c r="F148" s="150" t="s">
        <v>118</v>
      </c>
      <c r="G148" s="154" t="s">
        <v>898</v>
      </c>
      <c r="H148" s="151" t="str">
        <f>IF(OR(AND('B2'!M105="",'B2'!N105=""),AND('B2'!M106="",'B2'!N106=""),AND('B2'!N105="X",'B2'!N106="X"),OR('B2'!N105="M",'B2'!N106="M")),"",SUM('B2'!M105,'B2'!M106))</f>
        <v/>
      </c>
      <c r="I148" s="151" t="str">
        <f>IF(AND(AND('B2'!N105="X",'B2'!N106="X"),SUM('B2'!M105,'B2'!M106)=0,ISNUMBER('B2'!M107)),"",IF(OR('B2'!N105="M",'B2'!N106="M"),"M",IF(AND('B2'!N105='B2'!N106,OR('B2'!N105="X",'B2'!N105="W",'B2'!N105="Z")),UPPER('B2'!N105),"")))</f>
        <v/>
      </c>
      <c r="J148" s="62" t="s">
        <v>739</v>
      </c>
      <c r="K148" s="151" t="str">
        <f>IF(AND(ISBLANK('B2'!M107),$L$148&lt;&gt;"Z"),"",'B2'!M107)</f>
        <v/>
      </c>
      <c r="L148" s="151" t="str">
        <f>IF(ISBLANK('B2'!N107),"",'B2'!N107)</f>
        <v/>
      </c>
      <c r="M148" s="59" t="str">
        <f t="shared" si="2"/>
        <v>OK</v>
      </c>
      <c r="N148" s="60"/>
    </row>
    <row r="149" spans="1:14" x14ac:dyDescent="0.25">
      <c r="A149" s="61" t="s">
        <v>2561</v>
      </c>
      <c r="B149" s="149" t="s">
        <v>899</v>
      </c>
      <c r="C149" s="150" t="s">
        <v>118</v>
      </c>
      <c r="D149" s="154" t="s">
        <v>900</v>
      </c>
      <c r="E149" s="62" t="s">
        <v>739</v>
      </c>
      <c r="F149" s="150" t="s">
        <v>118</v>
      </c>
      <c r="G149" s="154" t="s">
        <v>901</v>
      </c>
      <c r="H149" s="151" t="str">
        <f>IF(OR(AND('B2'!M89="",'B2'!N89=""),AND('B2'!M107="",'B2'!N107=""),AND('B2'!N89="X",'B2'!N107="X"),OR('B2'!N89="M",'B2'!N107="M")),"",SUM('B2'!M89,'B2'!M107))</f>
        <v/>
      </c>
      <c r="I149" s="151" t="str">
        <f>IF(AND(AND('B2'!N89="X",'B2'!N107="X"),SUM('B2'!M89,'B2'!M107)=0,ISNUMBER('B2'!M109)),"",IF(OR('B2'!N89="M",'B2'!N107="M"),"M",IF(AND('B2'!N89='B2'!N107,OR('B2'!N89="X",'B2'!N89="W",'B2'!N89="Z")),UPPER('B2'!N89),"")))</f>
        <v/>
      </c>
      <c r="J149" s="62" t="s">
        <v>739</v>
      </c>
      <c r="K149" s="151" t="str">
        <f>IF(AND(ISBLANK('B2'!M109),$L$149&lt;&gt;"Z"),"",'B2'!M109)</f>
        <v/>
      </c>
      <c r="L149" s="151" t="str">
        <f>IF(ISBLANK('B2'!N109),"",'B2'!N109)</f>
        <v/>
      </c>
      <c r="M149" s="59" t="str">
        <f t="shared" si="2"/>
        <v>OK</v>
      </c>
      <c r="N149" s="60"/>
    </row>
    <row r="150" spans="1:14" x14ac:dyDescent="0.25">
      <c r="A150" s="61" t="s">
        <v>2561</v>
      </c>
      <c r="B150" s="149" t="s">
        <v>902</v>
      </c>
      <c r="C150" s="150" t="s">
        <v>118</v>
      </c>
      <c r="D150" s="154" t="s">
        <v>903</v>
      </c>
      <c r="E150" s="62" t="s">
        <v>739</v>
      </c>
      <c r="F150" s="150" t="s">
        <v>118</v>
      </c>
      <c r="G150" s="154" t="s">
        <v>904</v>
      </c>
      <c r="H150" s="151" t="str">
        <f>IF(OR(AND('B2'!M60="",'B2'!N60=""),AND('B2'!M76="",'B2'!N76=""),AND('B2'!M105="",'B2'!N105=""),AND('B2'!N60='B2'!N76,'B2'!N60='B2'!N105,'B2'!N60="X"),OR('B2'!N60="M",'B2'!N76="M",'B2'!N105="M")),"",SUM('B2'!M60,'B2'!M76,'B2'!M105))</f>
        <v/>
      </c>
      <c r="I150" s="151" t="str">
        <f>IF(AND(AND('B2'!N60="X",'B2'!N76="X",'B2'!N105="X"),SUM('B2'!M60,'B2'!M76,'B2'!M105)=0,ISNUMBER('B2'!M28)),"",IF(OR('B2'!N60="M",'B2'!N76="M",'B2'!N105="M"),"M",IF(AND('B2'!N60='B2'!N76,'B2'!N60='B2'!N105,OR('B2'!N60="X",'B2'!N60="W",'B2'!N60="Z")),UPPER('B2'!N60),"")))</f>
        <v/>
      </c>
      <c r="J150" s="62" t="s">
        <v>739</v>
      </c>
      <c r="K150" s="151" t="str">
        <f>IF(AND(ISBLANK('B2'!M113),$L$150&lt;&gt;"Z"),"",'B2'!M113)</f>
        <v/>
      </c>
      <c r="L150" s="151" t="str">
        <f>IF(ISBLANK('B2'!N113),"",'B2'!N113)</f>
        <v/>
      </c>
      <c r="M150" s="59" t="str">
        <f t="shared" si="2"/>
        <v>OK</v>
      </c>
      <c r="N150" s="60"/>
    </row>
    <row r="151" spans="1:14" x14ac:dyDescent="0.25">
      <c r="A151" s="61" t="s">
        <v>2561</v>
      </c>
      <c r="B151" s="149" t="s">
        <v>905</v>
      </c>
      <c r="C151" s="150" t="s">
        <v>118</v>
      </c>
      <c r="D151" s="154" t="s">
        <v>906</v>
      </c>
      <c r="E151" s="62" t="s">
        <v>739</v>
      </c>
      <c r="F151" s="150" t="s">
        <v>118</v>
      </c>
      <c r="G151" s="154" t="s">
        <v>907</v>
      </c>
      <c r="H151" s="151" t="str">
        <f>IF(OR(AND('B2'!M61="",'B2'!N61=""),AND('B2'!M106="",'B2'!N106=""),AND('B2'!N61="X",'B2'!N106="X"),OR('B2'!N61="M",'B2'!N106="M")),"",SUM('B2'!M61,'B2'!M106))</f>
        <v/>
      </c>
      <c r="I151" s="151" t="str">
        <f>IF(AND(AND('B2'!N61="X",'B2'!N106="X"),SUM('B2'!M61,'B2'!M106)=0,ISNUMBER('B2'!M114)),"",IF(OR('B2'!N61="M",'B2'!N106="M"),"M",IF(AND('B2'!N61='B2'!N106,OR('B2'!N61="X",'B2'!N61="W",'B2'!N61="Z")),UPPER('B2'!N61),"")))</f>
        <v/>
      </c>
      <c r="J151" s="62" t="s">
        <v>739</v>
      </c>
      <c r="K151" s="151" t="str">
        <f>IF(AND(ISBLANK('B2'!M114),$L$151&lt;&gt;"Z"),"",'B2'!M114)</f>
        <v/>
      </c>
      <c r="L151" s="151" t="str">
        <f>IF(ISBLANK('B2'!N114),"",'B2'!N114)</f>
        <v/>
      </c>
      <c r="M151" s="59" t="str">
        <f t="shared" si="2"/>
        <v>OK</v>
      </c>
      <c r="N151" s="60"/>
    </row>
    <row r="152" spans="1:14" x14ac:dyDescent="0.25">
      <c r="A152" s="61" t="s">
        <v>2561</v>
      </c>
      <c r="B152" s="149" t="s">
        <v>908</v>
      </c>
      <c r="C152" s="150" t="s">
        <v>118</v>
      </c>
      <c r="D152" s="154" t="s">
        <v>909</v>
      </c>
      <c r="E152" s="62" t="s">
        <v>739</v>
      </c>
      <c r="F152" s="150" t="s">
        <v>118</v>
      </c>
      <c r="G152" s="154" t="s">
        <v>910</v>
      </c>
      <c r="H152" s="151" t="str">
        <f>IF(OR(AND('B2'!M62="",'B2'!N62=""),AND('B2'!M76="",'B2'!N76=""),AND('B2'!M107="",'B2'!N107=""),AND('B2'!N62='B2'!N76,'B2'!N62='B2'!N107,'B2'!N62="X"),OR('B2'!N62="M",'B2'!N76="M",'B2'!N107="M")),"",SUM('B2'!M62,'B2'!M76,'B2'!M107))</f>
        <v/>
      </c>
      <c r="I152" s="151" t="str">
        <f>IF(AND(AND('B2'!N62="X",'B2'!N76="X",'B2'!N107="X"),SUM('B2'!M62,'B2'!M76,'B2'!M107)=0,ISNUMBER('B2'!M30)),"",IF(OR('B2'!N62="M",'B2'!N76="M",'B2'!N107="M"),"M",IF(AND('B2'!N62='B2'!N76,'B2'!N62='B2'!N107,OR('B2'!N62="X",'B2'!N62="W",'B2'!N62="Z")),UPPER('B2'!N62),"")))</f>
        <v/>
      </c>
      <c r="J152" s="62" t="s">
        <v>739</v>
      </c>
      <c r="K152" s="151" t="str">
        <f>IF(AND(ISBLANK('B2'!M115),$L$152&lt;&gt;"Z"),"",'B2'!M115)</f>
        <v/>
      </c>
      <c r="L152" s="151" t="str">
        <f>IF(ISBLANK('B2'!N115),"",'B2'!N115)</f>
        <v/>
      </c>
      <c r="M152" s="59" t="str">
        <f t="shared" si="2"/>
        <v>OK</v>
      </c>
      <c r="N152" s="60"/>
    </row>
    <row r="153" spans="1:14" x14ac:dyDescent="0.25">
      <c r="A153" s="61" t="s">
        <v>2561</v>
      </c>
      <c r="B153" s="149" t="s">
        <v>911</v>
      </c>
      <c r="C153" s="150" t="s">
        <v>118</v>
      </c>
      <c r="D153" s="154" t="s">
        <v>912</v>
      </c>
      <c r="E153" s="62" t="s">
        <v>739</v>
      </c>
      <c r="F153" s="150" t="s">
        <v>118</v>
      </c>
      <c r="G153" s="154" t="s">
        <v>913</v>
      </c>
      <c r="H153" s="151" t="str">
        <f>IF(OR(AND('B2'!M89="",'B2'!N89=""),AND('B2'!M115="",'B2'!N115=""),AND('B2'!N89="X",'B2'!N115="X"),OR('B2'!N89="M",'B2'!N115="M")),"",SUM('B2'!M89,'B2'!M115))</f>
        <v/>
      </c>
      <c r="I153" s="151" t="str">
        <f>IF(AND(AND('B2'!N89="X",'B2'!N115="X"),SUM('B2'!M89,'B2'!M115)=0,ISNUMBER('B2'!M117)),"",IF(OR('B2'!N89="M",'B2'!N115="M"),"M",IF(AND('B2'!N89='B2'!N115,OR('B2'!N89="X",'B2'!N89="W",'B2'!N89="Z")),UPPER('B2'!N89),"")))</f>
        <v/>
      </c>
      <c r="J153" s="62" t="s">
        <v>739</v>
      </c>
      <c r="K153" s="151" t="str">
        <f>IF(AND(ISBLANK('B2'!M117),$L$153&lt;&gt;"Z"),"",'B2'!M117)</f>
        <v/>
      </c>
      <c r="L153" s="151" t="str">
        <f>IF(ISBLANK('B2'!N117),"",'B2'!N117)</f>
        <v/>
      </c>
      <c r="M153" s="59" t="str">
        <f t="shared" si="2"/>
        <v>OK</v>
      </c>
      <c r="N153" s="60"/>
    </row>
    <row r="154" spans="1:14" x14ac:dyDescent="0.25">
      <c r="A154" s="61" t="s">
        <v>2561</v>
      </c>
      <c r="B154" s="149" t="s">
        <v>914</v>
      </c>
      <c r="C154" s="150" t="s">
        <v>118</v>
      </c>
      <c r="D154" s="154" t="s">
        <v>915</v>
      </c>
      <c r="E154" s="62" t="s">
        <v>739</v>
      </c>
      <c r="F154" s="150" t="s">
        <v>118</v>
      </c>
      <c r="G154" s="154" t="s">
        <v>540</v>
      </c>
      <c r="H154" s="151" t="str">
        <f>IF(OR(AND('B2'!P15="",'B2'!Q15=""),AND('B2'!P16="",'B2'!Q16=""),AND('B2'!Q15="X",'B2'!Q16="X"),OR('B2'!Q15="M",'B2'!Q16="M")),"",SUM('B2'!P15,'B2'!P16))</f>
        <v/>
      </c>
      <c r="I154" s="151" t="str">
        <f>IF(AND(AND('B2'!Q15="X",'B2'!Q16="X"),SUM('B2'!P15,'B2'!P16)=0,ISNUMBER('B2'!P17)),"",IF(OR('B2'!Q15="M",'B2'!Q16="M"),"M",IF(AND('B2'!Q15='B2'!Q16,OR('B2'!Q15="X",'B2'!Q15="W",'B2'!Q15="Z")),UPPER('B2'!Q15),"")))</f>
        <v/>
      </c>
      <c r="J154" s="62" t="s">
        <v>739</v>
      </c>
      <c r="K154" s="151" t="str">
        <f>IF(AND(ISBLANK('B2'!P17),$L$154&lt;&gt;"Z"),"",'B2'!P17)</f>
        <v/>
      </c>
      <c r="L154" s="151" t="str">
        <f>IF(ISBLANK('B2'!Q17),"",'B2'!Q17)</f>
        <v/>
      </c>
      <c r="M154" s="59" t="str">
        <f t="shared" si="2"/>
        <v>OK</v>
      </c>
      <c r="N154" s="60"/>
    </row>
    <row r="155" spans="1:14" x14ac:dyDescent="0.25">
      <c r="A155" s="61" t="s">
        <v>2561</v>
      </c>
      <c r="B155" s="149" t="s">
        <v>916</v>
      </c>
      <c r="C155" s="150" t="s">
        <v>118</v>
      </c>
      <c r="D155" s="154" t="s">
        <v>917</v>
      </c>
      <c r="E155" s="62" t="s">
        <v>739</v>
      </c>
      <c r="F155" s="150" t="s">
        <v>118</v>
      </c>
      <c r="G155" s="154" t="s">
        <v>918</v>
      </c>
      <c r="H155" s="151" t="str">
        <f>IF(OR(AND('B2'!P20="",'B2'!Q20=""),AND('B2'!P21="",'B2'!Q21=""),AND('B2'!Q20="X",'B2'!Q21="X"),OR('B2'!Q20="M",'B2'!Q21="M")),"",SUM('B2'!P20,'B2'!P21))</f>
        <v/>
      </c>
      <c r="I155" s="151" t="str">
        <f>IF(AND(AND('B2'!Q20="X",'B2'!Q21="X"),SUM('B2'!P20,'B2'!P21)=0,ISNUMBER('B2'!P22)),"",IF(OR('B2'!Q20="M",'B2'!Q21="M"),"M",IF(AND('B2'!Q20='B2'!Q21,OR('B2'!Q20="X",'B2'!Q20="W",'B2'!Q20="Z")),UPPER('B2'!Q20),"")))</f>
        <v/>
      </c>
      <c r="J155" s="62" t="s">
        <v>739</v>
      </c>
      <c r="K155" s="151" t="str">
        <f>IF(AND(ISBLANK('B2'!P22),$L$155&lt;&gt;"Z"),"",'B2'!P22)</f>
        <v/>
      </c>
      <c r="L155" s="151" t="str">
        <f>IF(ISBLANK('B2'!Q22),"",'B2'!Q22)</f>
        <v/>
      </c>
      <c r="M155" s="59" t="str">
        <f t="shared" si="2"/>
        <v>OK</v>
      </c>
      <c r="N155" s="60"/>
    </row>
    <row r="156" spans="1:14" x14ac:dyDescent="0.25">
      <c r="A156" s="61" t="s">
        <v>2561</v>
      </c>
      <c r="B156" s="149" t="s">
        <v>919</v>
      </c>
      <c r="C156" s="150" t="s">
        <v>118</v>
      </c>
      <c r="D156" s="154" t="s">
        <v>920</v>
      </c>
      <c r="E156" s="62" t="s">
        <v>739</v>
      </c>
      <c r="F156" s="150" t="s">
        <v>118</v>
      </c>
      <c r="G156" s="154" t="s">
        <v>921</v>
      </c>
      <c r="H156" s="151" t="str">
        <f>IF(OR(AND('B2'!P24="",'B2'!Q24=""),AND('B2'!P25="",'B2'!Q25=""),AND('B2'!Q24="X",'B2'!Q25="X"),OR('B2'!Q24="M",'B2'!Q25="M")),"",SUM('B2'!P24,'B2'!P25))</f>
        <v/>
      </c>
      <c r="I156" s="151" t="str">
        <f>IF(AND(AND('B2'!Q24="X",'B2'!Q25="X"),SUM('B2'!P24,'B2'!P25)=0,ISNUMBER('B2'!P26)),"",IF(OR('B2'!Q24="M",'B2'!Q25="M"),"M",IF(AND('B2'!Q24='B2'!Q25,OR('B2'!Q24="X",'B2'!Q24="W",'B2'!Q24="Z")),UPPER('B2'!Q24),"")))</f>
        <v/>
      </c>
      <c r="J156" s="62" t="s">
        <v>739</v>
      </c>
      <c r="K156" s="151" t="str">
        <f>IF(AND(ISBLANK('B2'!P26),$L$156&lt;&gt;"Z"),"",'B2'!P26)</f>
        <v/>
      </c>
      <c r="L156" s="151" t="str">
        <f>IF(ISBLANK('B2'!Q26),"",'B2'!Q26)</f>
        <v/>
      </c>
      <c r="M156" s="59" t="str">
        <f t="shared" ref="M156:M219" si="3">IF(AND(ISNUMBER(H156),ISNUMBER(K156)),IF(OR(ROUND(H156,0)&lt;&gt;ROUND(K156,0),I156&lt;&gt;L156),"Check","OK"),IF(OR(AND(H156&lt;&gt;K156,I156&lt;&gt;"Z",L156&lt;&gt;"Z"),I156&lt;&gt;L156),"Check","OK"))</f>
        <v>OK</v>
      </c>
      <c r="N156" s="60"/>
    </row>
    <row r="157" spans="1:14" x14ac:dyDescent="0.25">
      <c r="A157" s="61" t="s">
        <v>2561</v>
      </c>
      <c r="B157" s="149" t="s">
        <v>922</v>
      </c>
      <c r="C157" s="150" t="s">
        <v>118</v>
      </c>
      <c r="D157" s="154" t="s">
        <v>923</v>
      </c>
      <c r="E157" s="62" t="s">
        <v>739</v>
      </c>
      <c r="F157" s="150" t="s">
        <v>118</v>
      </c>
      <c r="G157" s="154" t="s">
        <v>924</v>
      </c>
      <c r="H157" s="151" t="str">
        <f>IF(OR(AND('B2'!P17="",'B2'!Q17=""),AND('B2'!P22="",'B2'!Q22=""),AND('B2'!P26="",'B2'!Q26=""),AND('B2'!Q17='B2'!Q22,'B2'!Q17='B2'!Q26,'B2'!Q17="X"),OR('B2'!Q17="M",'B2'!Q22="M",'B2'!Q26="M")),"",SUM('B2'!P17,'B2'!P22,'B2'!P26))</f>
        <v/>
      </c>
      <c r="I157" s="151" t="str">
        <f>IF(AND(AND('B2'!Q17="X",'B2'!Q22="X",'B2'!Q26="X"),SUM('B2'!P17,'B2'!P22,'B2'!P26)=0,ISNUMBER('B2'!P28)),"",IF(OR('B2'!Q17="M",'B2'!Q22="M",'B2'!Q26="M"),"M",IF(AND('B2'!Q17='B2'!Q22,'B2'!Q17='B2'!Q26,OR('B2'!Q17="X",'B2'!Q17="W",'B2'!Q17="Z")),UPPER('B2'!Q17),"")))</f>
        <v/>
      </c>
      <c r="J157" s="62" t="s">
        <v>739</v>
      </c>
      <c r="K157" s="151" t="str">
        <f>IF(AND(ISBLANK('B2'!P28),$L$157&lt;&gt;"Z"),"",'B2'!P28)</f>
        <v/>
      </c>
      <c r="L157" s="151" t="str">
        <f>IF(ISBLANK('B2'!Q28),"",'B2'!Q28)</f>
        <v/>
      </c>
      <c r="M157" s="59" t="str">
        <f t="shared" si="3"/>
        <v>OK</v>
      </c>
      <c r="N157" s="60"/>
    </row>
    <row r="158" spans="1:14" x14ac:dyDescent="0.25">
      <c r="A158" s="61" t="s">
        <v>2561</v>
      </c>
      <c r="B158" s="149" t="s">
        <v>925</v>
      </c>
      <c r="C158" s="150" t="s">
        <v>118</v>
      </c>
      <c r="D158" s="154" t="s">
        <v>926</v>
      </c>
      <c r="E158" s="62" t="s">
        <v>739</v>
      </c>
      <c r="F158" s="150" t="s">
        <v>118</v>
      </c>
      <c r="G158" s="154" t="s">
        <v>573</v>
      </c>
      <c r="H158" s="151" t="str">
        <f>IF(OR(AND('B2'!P32="",'B2'!Q32=""),AND('B2'!P33="",'B2'!Q33=""),AND('B2'!Q32="X",'B2'!Q33="X"),OR('B2'!Q32="M",'B2'!Q33="M")),"",SUM('B2'!P32,'B2'!P33))</f>
        <v/>
      </c>
      <c r="I158" s="151" t="str">
        <f>IF(AND(AND('B2'!Q32="X",'B2'!Q33="X"),SUM('B2'!P32,'B2'!P33)=0,ISNUMBER('B2'!P34)),"",IF(OR('B2'!Q32="M",'B2'!Q33="M"),"M",IF(AND('B2'!Q32='B2'!Q33,OR('B2'!Q32="X",'B2'!Q32="W",'B2'!Q32="Z")),UPPER('B2'!Q32),"")))</f>
        <v/>
      </c>
      <c r="J158" s="62" t="s">
        <v>739</v>
      </c>
      <c r="K158" s="151" t="str">
        <f>IF(AND(ISBLANK('B2'!P34),$L$158&lt;&gt;"Z"),"",'B2'!P34)</f>
        <v/>
      </c>
      <c r="L158" s="151" t="str">
        <f>IF(ISBLANK('B2'!Q34),"",'B2'!Q34)</f>
        <v/>
      </c>
      <c r="M158" s="59" t="str">
        <f t="shared" si="3"/>
        <v>OK</v>
      </c>
      <c r="N158" s="60"/>
    </row>
    <row r="159" spans="1:14" x14ac:dyDescent="0.25">
      <c r="A159" s="61" t="s">
        <v>2561</v>
      </c>
      <c r="B159" s="149" t="s">
        <v>927</v>
      </c>
      <c r="C159" s="150" t="s">
        <v>118</v>
      </c>
      <c r="D159" s="154" t="s">
        <v>928</v>
      </c>
      <c r="E159" s="62" t="s">
        <v>739</v>
      </c>
      <c r="F159" s="150" t="s">
        <v>118</v>
      </c>
      <c r="G159" s="154" t="s">
        <v>929</v>
      </c>
      <c r="H159" s="151" t="str">
        <f>IF(OR(AND('B2'!P39="",'B2'!Q39=""),AND('B2'!P40="",'B2'!Q40=""),AND('B2'!Q39="X",'B2'!Q40="X"),OR('B2'!Q39="M",'B2'!Q40="M")),"",SUM('B2'!P39,'B2'!P40))</f>
        <v/>
      </c>
      <c r="I159" s="151" t="str">
        <f>IF(AND(AND('B2'!Q39="X",'B2'!Q40="X"),SUM('B2'!P39,'B2'!P40)=0,ISNUMBER('B2'!P41)),"",IF(OR('B2'!Q39="M",'B2'!Q40="M"),"M",IF(AND('B2'!Q39='B2'!Q40,OR('B2'!Q39="X",'B2'!Q39="W",'B2'!Q39="Z")),UPPER('B2'!Q39),"")))</f>
        <v/>
      </c>
      <c r="J159" s="62" t="s">
        <v>739</v>
      </c>
      <c r="K159" s="151" t="str">
        <f>IF(AND(ISBLANK('B2'!P41),$L$159&lt;&gt;"Z"),"",'B2'!P41)</f>
        <v/>
      </c>
      <c r="L159" s="151" t="str">
        <f>IF(ISBLANK('B2'!Q41),"",'B2'!Q41)</f>
        <v/>
      </c>
      <c r="M159" s="59" t="str">
        <f t="shared" si="3"/>
        <v>OK</v>
      </c>
      <c r="N159" s="60"/>
    </row>
    <row r="160" spans="1:14" x14ac:dyDescent="0.25">
      <c r="A160" s="61" t="s">
        <v>2561</v>
      </c>
      <c r="B160" s="149" t="s">
        <v>930</v>
      </c>
      <c r="C160" s="150" t="s">
        <v>118</v>
      </c>
      <c r="D160" s="154" t="s">
        <v>931</v>
      </c>
      <c r="E160" s="62" t="s">
        <v>739</v>
      </c>
      <c r="F160" s="150" t="s">
        <v>118</v>
      </c>
      <c r="G160" s="154" t="s">
        <v>932</v>
      </c>
      <c r="H160" s="151" t="str">
        <f>IF(OR(AND('B2'!P34="",'B2'!Q34=""),AND('B2'!P37="",'B2'!Q37=""),AND('B2'!P41="",'B2'!Q41=""),AND('B2'!Q34='B2'!Q37,'B2'!Q34='B2'!Q41,'B2'!Q34="X"),OR('B2'!Q34="M",'B2'!Q37="M",'B2'!Q41="M")),"",SUM('B2'!P34,'B2'!P37,'B2'!P41))</f>
        <v/>
      </c>
      <c r="I160" s="151" t="str">
        <f>IF(AND(AND('B2'!Q34="X",'B2'!Q37="X",'B2'!Q41="X"),SUM('B2'!P34,'B2'!P37,'B2'!P41)=0,ISNUMBER('B2'!P28)),"",IF(OR('B2'!Q34="M",'B2'!Q37="M",'B2'!Q41="M"),"M",IF(AND('B2'!Q34='B2'!Q37,'B2'!Q34='B2'!Q41,OR('B2'!Q34="X",'B2'!Q34="W",'B2'!Q34="Z")),UPPER('B2'!Q34),"")))</f>
        <v/>
      </c>
      <c r="J160" s="62" t="s">
        <v>739</v>
      </c>
      <c r="K160" s="151" t="str">
        <f>IF(AND(ISBLANK('B2'!P43),$L$160&lt;&gt;"Z"),"",'B2'!P43)</f>
        <v/>
      </c>
      <c r="L160" s="151" t="str">
        <f>IF(ISBLANK('B2'!Q43),"",'B2'!Q43)</f>
        <v/>
      </c>
      <c r="M160" s="59" t="str">
        <f t="shared" si="3"/>
        <v>OK</v>
      </c>
      <c r="N160" s="60"/>
    </row>
    <row r="161" spans="1:14" x14ac:dyDescent="0.25">
      <c r="A161" s="61" t="s">
        <v>2561</v>
      </c>
      <c r="B161" s="149" t="s">
        <v>933</v>
      </c>
      <c r="C161" s="150" t="s">
        <v>118</v>
      </c>
      <c r="D161" s="154" t="s">
        <v>934</v>
      </c>
      <c r="E161" s="62" t="s">
        <v>739</v>
      </c>
      <c r="F161" s="150" t="s">
        <v>118</v>
      </c>
      <c r="G161" s="154" t="s">
        <v>600</v>
      </c>
      <c r="H161" s="151" t="str">
        <f>IF(OR(AND('B2'!P47="",'B2'!Q47=""),AND('B2'!P48="",'B2'!Q48=""),AND('B2'!Q47="X",'B2'!Q48="X"),OR('B2'!Q47="M",'B2'!Q48="M")),"",SUM('B2'!P47,'B2'!P48))</f>
        <v/>
      </c>
      <c r="I161" s="151" t="str">
        <f>IF(AND(AND('B2'!Q47="X",'B2'!Q48="X"),SUM('B2'!P47,'B2'!P48)=0,ISNUMBER('B2'!P49)),"",IF(OR('B2'!Q47="M",'B2'!Q48="M"),"M",IF(AND('B2'!Q47='B2'!Q48,OR('B2'!Q47="X",'B2'!Q47="W",'B2'!Q47="Z")),UPPER('B2'!Q47),"")))</f>
        <v/>
      </c>
      <c r="J161" s="62" t="s">
        <v>739</v>
      </c>
      <c r="K161" s="151" t="str">
        <f>IF(AND(ISBLANK('B2'!P49),$L$161&lt;&gt;"Z"),"",'B2'!P49)</f>
        <v/>
      </c>
      <c r="L161" s="151" t="str">
        <f>IF(ISBLANK('B2'!Q49),"",'B2'!Q49)</f>
        <v/>
      </c>
      <c r="M161" s="59" t="str">
        <f t="shared" si="3"/>
        <v>OK</v>
      </c>
      <c r="N161" s="60"/>
    </row>
    <row r="162" spans="1:14" x14ac:dyDescent="0.25">
      <c r="A162" s="61" t="s">
        <v>2561</v>
      </c>
      <c r="B162" s="149" t="s">
        <v>935</v>
      </c>
      <c r="C162" s="150" t="s">
        <v>118</v>
      </c>
      <c r="D162" s="154" t="s">
        <v>936</v>
      </c>
      <c r="E162" s="62" t="s">
        <v>739</v>
      </c>
      <c r="F162" s="150" t="s">
        <v>118</v>
      </c>
      <c r="G162" s="154" t="s">
        <v>937</v>
      </c>
      <c r="H162" s="151" t="str">
        <f>IF(OR(AND('B2'!P52="",'B2'!Q52=""),AND('B2'!P53="",'B2'!Q53=""),AND('B2'!Q52="X",'B2'!Q53="X"),OR('B2'!Q52="M",'B2'!Q53="M")),"",SUM('B2'!P52,'B2'!P53))</f>
        <v/>
      </c>
      <c r="I162" s="151" t="str">
        <f>IF(AND(AND('B2'!Q52="X",'B2'!Q53="X"),SUM('B2'!P52,'B2'!P53)=0,ISNUMBER('B2'!P54)),"",IF(OR('B2'!Q52="M",'B2'!Q53="M"),"M",IF(AND('B2'!Q52='B2'!Q53,OR('B2'!Q52="X",'B2'!Q52="W",'B2'!Q52="Z")),UPPER('B2'!Q52),"")))</f>
        <v/>
      </c>
      <c r="J162" s="62" t="s">
        <v>739</v>
      </c>
      <c r="K162" s="151" t="str">
        <f>IF(AND(ISBLANK('B2'!P54),$L$162&lt;&gt;"Z"),"",'B2'!P54)</f>
        <v/>
      </c>
      <c r="L162" s="151" t="str">
        <f>IF(ISBLANK('B2'!Q54),"",'B2'!Q54)</f>
        <v/>
      </c>
      <c r="M162" s="59" t="str">
        <f t="shared" si="3"/>
        <v>OK</v>
      </c>
      <c r="N162" s="60"/>
    </row>
    <row r="163" spans="1:14" x14ac:dyDescent="0.25">
      <c r="A163" s="61" t="s">
        <v>2561</v>
      </c>
      <c r="B163" s="149" t="s">
        <v>938</v>
      </c>
      <c r="C163" s="150" t="s">
        <v>118</v>
      </c>
      <c r="D163" s="154" t="s">
        <v>939</v>
      </c>
      <c r="E163" s="62" t="s">
        <v>739</v>
      </c>
      <c r="F163" s="150" t="s">
        <v>118</v>
      </c>
      <c r="G163" s="154" t="s">
        <v>940</v>
      </c>
      <c r="H163" s="151" t="str">
        <f>IF(OR(AND('B2'!P49="",'B2'!Q49=""),AND('B2'!P54="",'B2'!Q54=""),AND('B2'!Q49="X",'B2'!Q54="X"),OR('B2'!Q49="M",'B2'!Q54="M")),"",SUM('B2'!P49,'B2'!P54))</f>
        <v/>
      </c>
      <c r="I163" s="151" t="str">
        <f>IF(AND(AND('B2'!Q49="X",'B2'!Q54="X"),SUM('B2'!P49,'B2'!P54)=0,ISNUMBER('B2'!P56)),"",IF(OR('B2'!Q49="M",'B2'!Q54="M"),"M",IF(AND('B2'!Q49='B2'!Q54,OR('B2'!Q49="X",'B2'!Q49="W",'B2'!Q49="Z")),UPPER('B2'!Q49),"")))</f>
        <v/>
      </c>
      <c r="J163" s="62" t="s">
        <v>739</v>
      </c>
      <c r="K163" s="151" t="str">
        <f>IF(AND(ISBLANK('B2'!P56),$L$163&lt;&gt;"Z"),"",'B2'!P56)</f>
        <v/>
      </c>
      <c r="L163" s="151" t="str">
        <f>IF(ISBLANK('B2'!Q56),"",'B2'!Q56)</f>
        <v/>
      </c>
      <c r="M163" s="59" t="str">
        <f t="shared" si="3"/>
        <v>OK</v>
      </c>
      <c r="N163" s="60"/>
    </row>
    <row r="164" spans="1:14" x14ac:dyDescent="0.25">
      <c r="A164" s="61" t="s">
        <v>2561</v>
      </c>
      <c r="B164" s="149" t="s">
        <v>941</v>
      </c>
      <c r="C164" s="150" t="s">
        <v>118</v>
      </c>
      <c r="D164" s="154" t="s">
        <v>942</v>
      </c>
      <c r="E164" s="62" t="s">
        <v>739</v>
      </c>
      <c r="F164" s="150" t="s">
        <v>118</v>
      </c>
      <c r="G164" s="154" t="s">
        <v>943</v>
      </c>
      <c r="H164" s="151" t="str">
        <f>IF(OR(AND('B2'!P15="",'B2'!Q15=""),AND('B2'!P32="",'B2'!Q32=""),AND('B2'!P47="",'B2'!Q47=""),AND('B2'!Q15='B2'!Q32,'B2'!Q15='B2'!Q47,'B2'!Q15="X"),OR('B2'!Q15="M",'B2'!Q32="M",'B2'!Q47="M")),"",SUM('B2'!P15,'B2'!P32,'B2'!P47))</f>
        <v/>
      </c>
      <c r="I164" s="151" t="str">
        <f>IF(AND(AND('B2'!Q15="X",'B2'!Q32="X",'B2'!Q47="X"),SUM('B2'!P15,'B2'!P32,'B2'!P47)=0,ISNUMBER('B2'!P28)),"",IF(OR('B2'!Q15="M",'B2'!Q32="M",'B2'!Q47="M"),"M",IF(AND('B2'!Q15='B2'!Q32,'B2'!Q15='B2'!Q47,OR('B2'!Q15="X",'B2'!Q15="W",'B2'!Q15="Z")),UPPER('B2'!Q15),"")))</f>
        <v/>
      </c>
      <c r="J164" s="62" t="s">
        <v>739</v>
      </c>
      <c r="K164" s="151" t="str">
        <f>IF(AND(ISBLANK('B2'!P60),$L$164&lt;&gt;"Z"),"",'B2'!P60)</f>
        <v/>
      </c>
      <c r="L164" s="151" t="str">
        <f>IF(ISBLANK('B2'!Q60),"",'B2'!Q60)</f>
        <v/>
      </c>
      <c r="M164" s="59" t="str">
        <f t="shared" si="3"/>
        <v>OK</v>
      </c>
      <c r="N164" s="60"/>
    </row>
    <row r="165" spans="1:14" x14ac:dyDescent="0.25">
      <c r="A165" s="61" t="s">
        <v>2561</v>
      </c>
      <c r="B165" s="149" t="s">
        <v>944</v>
      </c>
      <c r="C165" s="150" t="s">
        <v>118</v>
      </c>
      <c r="D165" s="154" t="s">
        <v>945</v>
      </c>
      <c r="E165" s="62" t="s">
        <v>739</v>
      </c>
      <c r="F165" s="150" t="s">
        <v>118</v>
      </c>
      <c r="G165" s="154" t="s">
        <v>946</v>
      </c>
      <c r="H165" s="151" t="str">
        <f>IF(OR(AND('B2'!P16="",'B2'!Q16=""),AND('B2'!P33="",'B2'!Q33=""),AND('B2'!P48="",'B2'!Q48=""),AND('B2'!Q16='B2'!Q33,'B2'!Q16='B2'!Q48,'B2'!Q16="X"),OR('B2'!Q16="M",'B2'!Q33="M",'B2'!Q48="M")),"",SUM('B2'!P16,'B2'!P33,'B2'!P48))</f>
        <v/>
      </c>
      <c r="I165" s="151" t="str">
        <f>IF(AND(AND('B2'!Q16="X",'B2'!Q33="X",'B2'!Q48="X"),SUM('B2'!P16,'B2'!P33,'B2'!P48)=0,ISNUMBER('B2'!P29)),"",IF(OR('B2'!Q16="M",'B2'!Q33="M",'B2'!Q48="M"),"M",IF(AND('B2'!Q16='B2'!Q33,'B2'!Q16='B2'!Q48,OR('B2'!Q16="X",'B2'!Q16="W",'B2'!Q16="Z")),UPPER('B2'!Q16),"")))</f>
        <v/>
      </c>
      <c r="J165" s="62" t="s">
        <v>739</v>
      </c>
      <c r="K165" s="151" t="str">
        <f>IF(AND(ISBLANK('B2'!P61),$L$165&lt;&gt;"Z"),"",'B2'!P61)</f>
        <v/>
      </c>
      <c r="L165" s="151" t="str">
        <f>IF(ISBLANK('B2'!Q61),"",'B2'!Q61)</f>
        <v/>
      </c>
      <c r="M165" s="59" t="str">
        <f t="shared" si="3"/>
        <v>OK</v>
      </c>
      <c r="N165" s="60"/>
    </row>
    <row r="166" spans="1:14" x14ac:dyDescent="0.25">
      <c r="A166" s="61" t="s">
        <v>2561</v>
      </c>
      <c r="B166" s="149" t="s">
        <v>947</v>
      </c>
      <c r="C166" s="150" t="s">
        <v>118</v>
      </c>
      <c r="D166" s="154" t="s">
        <v>948</v>
      </c>
      <c r="E166" s="62" t="s">
        <v>739</v>
      </c>
      <c r="F166" s="150" t="s">
        <v>118</v>
      </c>
      <c r="G166" s="154" t="s">
        <v>633</v>
      </c>
      <c r="H166" s="151" t="str">
        <f>IF(OR(AND('B2'!P17="",'B2'!Q17=""),AND('B2'!P34="",'B2'!Q34=""),AND('B2'!P49="",'B2'!Q49=""),AND('B2'!Q17='B2'!Q34,'B2'!Q17='B2'!Q49,'B2'!Q17="X"),OR('B2'!Q17="M",'B2'!Q34="M",'B2'!Q49="M")),"",SUM('B2'!P17,'B2'!P34,'B2'!P49))</f>
        <v/>
      </c>
      <c r="I166" s="151" t="str">
        <f>IF(AND(AND('B2'!Q17="X",'B2'!Q34="X",'B2'!Q49="X"),SUM('B2'!P17,'B2'!P34,'B2'!P49)=0,ISNUMBER('B2'!P30)),"",IF(OR('B2'!Q17="M",'B2'!Q34="M",'B2'!Q49="M"),"M",IF(AND('B2'!Q17='B2'!Q34,'B2'!Q17='B2'!Q49,OR('B2'!Q17="X",'B2'!Q17="W",'B2'!Q17="Z")),UPPER('B2'!Q17),"")))</f>
        <v/>
      </c>
      <c r="J166" s="62" t="s">
        <v>739</v>
      </c>
      <c r="K166" s="151" t="str">
        <f>IF(AND(ISBLANK('B2'!P62),$L$166&lt;&gt;"Z"),"",'B2'!P62)</f>
        <v/>
      </c>
      <c r="L166" s="151" t="str">
        <f>IF(ISBLANK('B2'!Q62),"",'B2'!Q62)</f>
        <v/>
      </c>
      <c r="M166" s="59" t="str">
        <f t="shared" si="3"/>
        <v>OK</v>
      </c>
      <c r="N166" s="60"/>
    </row>
    <row r="167" spans="1:14" x14ac:dyDescent="0.25">
      <c r="A167" s="61" t="s">
        <v>2561</v>
      </c>
      <c r="B167" s="149" t="s">
        <v>949</v>
      </c>
      <c r="C167" s="150" t="s">
        <v>118</v>
      </c>
      <c r="D167" s="154" t="s">
        <v>950</v>
      </c>
      <c r="E167" s="62" t="s">
        <v>739</v>
      </c>
      <c r="F167" s="150" t="s">
        <v>118</v>
      </c>
      <c r="G167" s="154" t="s">
        <v>632</v>
      </c>
      <c r="H167" s="151" t="str">
        <f>IF(OR(AND('B2'!P18="",'B2'!Q18=""),AND('B2'!P35="",'B2'!Q35=""),AND('B2'!P50="",'B2'!Q50=""),AND('B2'!Q18='B2'!Q35,'B2'!Q18='B2'!Q50,'B2'!Q18="X"),OR('B2'!Q18="M",'B2'!Q35="M",'B2'!Q50="M")),"",SUM('B2'!P18,'B2'!P35,'B2'!P50))</f>
        <v/>
      </c>
      <c r="I167" s="151" t="str">
        <f>IF(AND(AND('B2'!Q18="X",'B2'!Q35="X",'B2'!Q50="X"),SUM('B2'!P18,'B2'!P35,'B2'!P50)=0,ISNUMBER('B2'!P31)),"",IF(OR('B2'!Q18="M",'B2'!Q35="M",'B2'!Q50="M"),"M",IF(AND('B2'!Q18='B2'!Q35,'B2'!Q18='B2'!Q50,OR('B2'!Q18="X",'B2'!Q18="W",'B2'!Q18="Z")),UPPER('B2'!Q18),"")))</f>
        <v/>
      </c>
      <c r="J167" s="62" t="s">
        <v>739</v>
      </c>
      <c r="K167" s="151" t="str">
        <f>IF(AND(ISBLANK('B2'!P63),$L$167&lt;&gt;"Z"),"",'B2'!P63)</f>
        <v/>
      </c>
      <c r="L167" s="151" t="str">
        <f>IF(ISBLANK('B2'!Q63),"",'B2'!Q63)</f>
        <v/>
      </c>
      <c r="M167" s="59" t="str">
        <f t="shared" si="3"/>
        <v>OK</v>
      </c>
      <c r="N167" s="60"/>
    </row>
    <row r="168" spans="1:14" x14ac:dyDescent="0.25">
      <c r="A168" s="61" t="s">
        <v>2561</v>
      </c>
      <c r="B168" s="149" t="s">
        <v>951</v>
      </c>
      <c r="C168" s="150" t="s">
        <v>118</v>
      </c>
      <c r="D168" s="154" t="s">
        <v>952</v>
      </c>
      <c r="E168" s="62" t="s">
        <v>739</v>
      </c>
      <c r="F168" s="150" t="s">
        <v>118</v>
      </c>
      <c r="G168" s="154" t="s">
        <v>953</v>
      </c>
      <c r="H168" s="151" t="str">
        <f>IF(OR(AND('B2'!P24="",'B2'!Q24=""),AND('B2'!P39="",'B2'!Q39=""),AND('B2'!P52="",'B2'!Q52=""),AND('B2'!Q24='B2'!Q39,'B2'!Q24='B2'!Q52,'B2'!Q24="X"),OR('B2'!Q24="M",'B2'!Q39="M",'B2'!Q52="M")),"",SUM('B2'!P24,'B2'!P39,'B2'!P52))</f>
        <v/>
      </c>
      <c r="I168" s="151" t="str">
        <f>IF(AND(AND('B2'!Q24="X",'B2'!Q39="X",'B2'!Q52="X"),SUM('B2'!P24,'B2'!P39,'B2'!P52)=0,ISNUMBER('B2'!P28)),"",IF(OR('B2'!Q24="M",'B2'!Q39="M",'B2'!Q52="M"),"M",IF(AND('B2'!Q24='B2'!Q39,'B2'!Q24='B2'!Q52,OR('B2'!Q24="X",'B2'!Q24="W",'B2'!Q24="Z")),UPPER('B2'!Q24),"")))</f>
        <v/>
      </c>
      <c r="J168" s="62" t="s">
        <v>739</v>
      </c>
      <c r="K168" s="151" t="str">
        <f>IF(AND(ISBLANK('B2'!P65),$L$168&lt;&gt;"Z"),"",'B2'!P65)</f>
        <v/>
      </c>
      <c r="L168" s="151" t="str">
        <f>IF(ISBLANK('B2'!Q65),"",'B2'!Q65)</f>
        <v/>
      </c>
      <c r="M168" s="59" t="str">
        <f t="shared" si="3"/>
        <v>OK</v>
      </c>
      <c r="N168" s="60"/>
    </row>
    <row r="169" spans="1:14" x14ac:dyDescent="0.25">
      <c r="A169" s="61" t="s">
        <v>2561</v>
      </c>
      <c r="B169" s="149" t="s">
        <v>954</v>
      </c>
      <c r="C169" s="150" t="s">
        <v>118</v>
      </c>
      <c r="D169" s="154" t="s">
        <v>955</v>
      </c>
      <c r="E169" s="62" t="s">
        <v>739</v>
      </c>
      <c r="F169" s="150" t="s">
        <v>118</v>
      </c>
      <c r="G169" s="154" t="s">
        <v>956</v>
      </c>
      <c r="H169" s="151" t="str">
        <f>IF(OR(AND('B2'!P25="",'B2'!Q25=""),AND('B2'!P40="",'B2'!Q40=""),AND('B2'!P53="",'B2'!Q53=""),AND('B2'!Q25='B2'!Q40,'B2'!Q25='B2'!Q53,'B2'!Q25="X"),OR('B2'!Q25="M",'B2'!Q40="M",'B2'!Q53="M")),"",SUM('B2'!P25,'B2'!P40,'B2'!P53))</f>
        <v/>
      </c>
      <c r="I169" s="151" t="str">
        <f>IF(AND(OR(AND('B2'!Q25="M",'B2'!Q40="M",'B2'!Q53="M"),AND('B2'!Q25="X",'B2'!Q40="X",'B2'!Q53="X")),SUM('B2'!P25,'B2'!P40,'B2'!P53)=0,ISNUMBER('B2'!P29)),"",IF(OR('B2'!Q25="M",'B2'!Q40="M",'B2'!Q53="M"),"M",IF(AND('B2'!Q25='B2'!Q40,'B2'!Q25='B2'!Q53,OR('B2'!Q25="X",'B2'!Q25="W",'B2'!Q25="Z")),UPPER('B2'!Q25),"")))</f>
        <v/>
      </c>
      <c r="J169" s="62" t="s">
        <v>739</v>
      </c>
      <c r="K169" s="151" t="str">
        <f>IF(AND(ISBLANK('B2'!P66),$L$169&lt;&gt;"Z"),"",'B2'!P66)</f>
        <v/>
      </c>
      <c r="L169" s="151" t="str">
        <f>IF(ISBLANK('B2'!Q66),"",'B2'!Q66)</f>
        <v/>
      </c>
      <c r="M169" s="59" t="str">
        <f t="shared" si="3"/>
        <v>OK</v>
      </c>
      <c r="N169" s="60"/>
    </row>
    <row r="170" spans="1:14" x14ac:dyDescent="0.25">
      <c r="A170" s="61" t="s">
        <v>2561</v>
      </c>
      <c r="B170" s="149" t="s">
        <v>957</v>
      </c>
      <c r="C170" s="150" t="s">
        <v>118</v>
      </c>
      <c r="D170" s="154" t="s">
        <v>958</v>
      </c>
      <c r="E170" s="62" t="s">
        <v>739</v>
      </c>
      <c r="F170" s="150" t="s">
        <v>118</v>
      </c>
      <c r="G170" s="154" t="s">
        <v>959</v>
      </c>
      <c r="H170" s="151" t="str">
        <f>IF(OR(AND('B2'!P26="",'B2'!Q26=""),AND('B2'!P41="",'B2'!Q41=""),AND('B2'!P54="",'B2'!Q54=""),AND('B2'!Q26='B2'!Q41,'B2'!Q26='B2'!Q54,'B2'!Q26="X"),OR('B2'!Q26="M",'B2'!Q41="M",'B2'!Q54="M")),"",SUM('B2'!P26,'B2'!P41,'B2'!P54))</f>
        <v/>
      </c>
      <c r="I170" s="151" t="str">
        <f>IF(AND(AND('B2'!Q26="X",'B2'!Q41="X",'B2'!Q54="X"),SUM('B2'!P26,'B2'!P41,'B2'!P54)=0,ISNUMBER('B2'!P30)),"",IF(OR('B2'!Q26="M",'B2'!Q41="M",'B2'!Q54="M"),"M",IF(AND('B2'!Q26='B2'!Q41,'B2'!Q26='B2'!Q54,OR('B2'!Q26="X",'B2'!Q26="W",'B2'!Q26="Z")),UPPER('B2'!Q26),"")))</f>
        <v/>
      </c>
      <c r="J170" s="62" t="s">
        <v>739</v>
      </c>
      <c r="K170" s="151" t="str">
        <f>IF(AND(ISBLANK('B2'!P67),$L$170&lt;&gt;"Z"),"",'B2'!P67)</f>
        <v/>
      </c>
      <c r="L170" s="151" t="str">
        <f>IF(ISBLANK('B2'!Q67),"",'B2'!Q67)</f>
        <v/>
      </c>
      <c r="M170" s="59" t="str">
        <f t="shared" si="3"/>
        <v>OK</v>
      </c>
      <c r="N170" s="60"/>
    </row>
    <row r="171" spans="1:14" x14ac:dyDescent="0.25">
      <c r="A171" s="61" t="s">
        <v>2561</v>
      </c>
      <c r="B171" s="149" t="s">
        <v>960</v>
      </c>
      <c r="C171" s="150" t="s">
        <v>118</v>
      </c>
      <c r="D171" s="154" t="s">
        <v>961</v>
      </c>
      <c r="E171" s="62" t="s">
        <v>739</v>
      </c>
      <c r="F171" s="150" t="s">
        <v>118</v>
      </c>
      <c r="G171" s="154" t="s">
        <v>962</v>
      </c>
      <c r="H171" s="151" t="str">
        <f>IF(OR(AND('B2'!P62="",'B2'!Q62=""),AND('B2'!P67="",'B2'!Q67=""),AND('B2'!Q62="X",'B2'!Q67="X"),OR('B2'!Q62="M",'B2'!Q67="M")),"",SUM('B2'!P62,'B2'!P67))</f>
        <v/>
      </c>
      <c r="I171" s="151" t="str">
        <f>IF(AND(AND('B2'!Q62="X",'B2'!Q67="X"),SUM('B2'!P62,'B2'!P67)=0,ISNUMBER('B2'!P69)),"",IF(OR('B2'!Q62="M",'B2'!Q67="M"),"M",IF(AND('B2'!Q62='B2'!Q67,OR('B2'!Q62="X",'B2'!Q62="W",'B2'!Q62="Z")),UPPER('B2'!Q62),"")))</f>
        <v/>
      </c>
      <c r="J171" s="62" t="s">
        <v>739</v>
      </c>
      <c r="K171" s="151" t="str">
        <f>IF(AND(ISBLANK('B2'!P69),$L$171&lt;&gt;"Z"),"",'B2'!P69)</f>
        <v/>
      </c>
      <c r="L171" s="151" t="str">
        <f>IF(ISBLANK('B2'!Q69),"",'B2'!Q69)</f>
        <v/>
      </c>
      <c r="M171" s="59" t="str">
        <f t="shared" si="3"/>
        <v>OK</v>
      </c>
      <c r="N171" s="60"/>
    </row>
    <row r="172" spans="1:14" x14ac:dyDescent="0.25">
      <c r="A172" s="61" t="s">
        <v>2561</v>
      </c>
      <c r="B172" s="149" t="s">
        <v>963</v>
      </c>
      <c r="C172" s="150" t="s">
        <v>118</v>
      </c>
      <c r="D172" s="154" t="s">
        <v>964</v>
      </c>
      <c r="E172" s="62" t="s">
        <v>739</v>
      </c>
      <c r="F172" s="150" t="s">
        <v>118</v>
      </c>
      <c r="G172" s="154" t="s">
        <v>965</v>
      </c>
      <c r="H172" s="151" t="str">
        <f>IF(OR(AND('B2'!P76="",'B2'!Q76=""),AND('B2'!P78="",'B2'!Q78=""),AND('B2'!Q76="X",'B2'!Q78="X"),OR('B2'!Q76="M",'B2'!Q78="M")),"",SUM('B2'!P76,'B2'!P78))</f>
        <v/>
      </c>
      <c r="I172" s="151" t="str">
        <f>IF(AND(AND('B2'!Q76="X",'B2'!Q78="X"),SUM('B2'!P76,'B2'!P78)=0,ISNUMBER('B2'!P80)),"",IF(OR('B2'!Q76="M",'B2'!Q78="M"),"M",IF(AND('B2'!Q76='B2'!Q78,OR('B2'!Q76="X",'B2'!Q76="W",'B2'!Q76="Z")),UPPER('B2'!Q76),"")))</f>
        <v/>
      </c>
      <c r="J172" s="62" t="s">
        <v>739</v>
      </c>
      <c r="K172" s="151" t="str">
        <f>IF(AND(ISBLANK('B2'!P80),$L$172&lt;&gt;"Z"),"",'B2'!P80)</f>
        <v/>
      </c>
      <c r="L172" s="151" t="str">
        <f>IF(ISBLANK('B2'!Q80),"",'B2'!Q80)</f>
        <v/>
      </c>
      <c r="M172" s="59" t="str">
        <f t="shared" si="3"/>
        <v>OK</v>
      </c>
      <c r="N172" s="60"/>
    </row>
    <row r="173" spans="1:14" x14ac:dyDescent="0.25">
      <c r="A173" s="61" t="s">
        <v>2561</v>
      </c>
      <c r="B173" s="149" t="s">
        <v>966</v>
      </c>
      <c r="C173" s="150" t="s">
        <v>118</v>
      </c>
      <c r="D173" s="154" t="s">
        <v>967</v>
      </c>
      <c r="E173" s="62" t="s">
        <v>739</v>
      </c>
      <c r="F173" s="150" t="s">
        <v>118</v>
      </c>
      <c r="G173" s="154" t="s">
        <v>968</v>
      </c>
      <c r="H173" s="151" t="str">
        <f>IF(OR(AND('B2'!P85="",'B2'!Q85=""),AND('B2'!P86="",'B2'!Q86=""),AND('B2'!Q85="X",'B2'!Q86="X"),OR('B2'!Q85="M",'B2'!Q86="M")),"",SUM('B2'!P85,'B2'!P86))</f>
        <v/>
      </c>
      <c r="I173" s="151" t="str">
        <f>IF(AND(AND('B2'!Q85="X",'B2'!Q86="X"),SUM('B2'!P85,'B2'!P86)=0,ISNUMBER('B2'!P87)),"",IF(OR('B2'!Q85="M",'B2'!Q86="M"),"M",IF(AND('B2'!Q85='B2'!Q86,OR('B2'!Q85="X",'B2'!Q85="W",'B2'!Q85="Z")),UPPER('B2'!Q85),"")))</f>
        <v/>
      </c>
      <c r="J173" s="62" t="s">
        <v>739</v>
      </c>
      <c r="K173" s="151" t="str">
        <f>IF(AND(ISBLANK('B2'!P87),$L$173&lt;&gt;"Z"),"",'B2'!P87)</f>
        <v/>
      </c>
      <c r="L173" s="151" t="str">
        <f>IF(ISBLANK('B2'!Q87),"",'B2'!Q87)</f>
        <v/>
      </c>
      <c r="M173" s="59" t="str">
        <f t="shared" si="3"/>
        <v>OK</v>
      </c>
      <c r="N173" s="60"/>
    </row>
    <row r="174" spans="1:14" x14ac:dyDescent="0.25">
      <c r="A174" s="61" t="s">
        <v>2561</v>
      </c>
      <c r="B174" s="149" t="s">
        <v>969</v>
      </c>
      <c r="C174" s="150" t="s">
        <v>118</v>
      </c>
      <c r="D174" s="154" t="s">
        <v>970</v>
      </c>
      <c r="E174" s="62" t="s">
        <v>739</v>
      </c>
      <c r="F174" s="150" t="s">
        <v>118</v>
      </c>
      <c r="G174" s="154" t="s">
        <v>971</v>
      </c>
      <c r="H174" s="151" t="str">
        <f>IF(OR(AND('B2'!P87="",'B2'!Q87=""),AND('B2'!P89="",'B2'!Q89=""),AND('B2'!Q87="X",'B2'!Q89="X"),OR('B2'!Q87="M",'B2'!Q89="M")),"",SUM('B2'!P87,'B2'!P89))</f>
        <v/>
      </c>
      <c r="I174" s="151" t="str">
        <f>IF(AND(AND('B2'!Q87="X",'B2'!Q89="X"),SUM('B2'!P87,'B2'!P89)=0,ISNUMBER('B2'!P91)),"",IF(OR('B2'!Q87="M",'B2'!Q89="M"),"M",IF(AND('B2'!Q87='B2'!Q89,OR('B2'!Q87="X",'B2'!Q87="W",'B2'!Q87="Z")),UPPER('B2'!Q87),"")))</f>
        <v/>
      </c>
      <c r="J174" s="62" t="s">
        <v>739</v>
      </c>
      <c r="K174" s="151" t="str">
        <f>IF(AND(ISBLANK('B2'!P91),$L$174&lt;&gt;"Z"),"",'B2'!P91)</f>
        <v/>
      </c>
      <c r="L174" s="151" t="str">
        <f>IF(ISBLANK('B2'!Q91),"",'B2'!Q91)</f>
        <v/>
      </c>
      <c r="M174" s="59" t="str">
        <f t="shared" si="3"/>
        <v>OK</v>
      </c>
      <c r="N174" s="60"/>
    </row>
    <row r="175" spans="1:14" x14ac:dyDescent="0.25">
      <c r="A175" s="61" t="s">
        <v>2561</v>
      </c>
      <c r="B175" s="149" t="s">
        <v>972</v>
      </c>
      <c r="C175" s="150" t="s">
        <v>118</v>
      </c>
      <c r="D175" s="154" t="s">
        <v>973</v>
      </c>
      <c r="E175" s="62" t="s">
        <v>739</v>
      </c>
      <c r="F175" s="150" t="s">
        <v>118</v>
      </c>
      <c r="G175" s="154" t="s">
        <v>974</v>
      </c>
      <c r="H175" s="151" t="str">
        <f>IF(OR(AND('B2'!P95="",'B2'!Q95=""),AND('B2'!P96="",'B2'!Q96=""),AND('B2'!Q95="X",'B2'!Q96="X"),OR('B2'!Q95="M",'B2'!Q96="M")),"",SUM('B2'!P95,'B2'!P96))</f>
        <v/>
      </c>
      <c r="I175" s="151" t="str">
        <f>IF(AND(AND('B2'!Q95="X",'B2'!Q96="X"),SUM('B2'!P95,'B2'!P96)=0,ISNUMBER('B2'!P97)),"",IF(OR('B2'!Q95="M",'B2'!Q96="M"),"M",IF(AND('B2'!Q95='B2'!Q96,OR('B2'!Q95="X",'B2'!Q95="W",'B2'!Q95="Z")),UPPER('B2'!Q95),"")))</f>
        <v/>
      </c>
      <c r="J175" s="62" t="s">
        <v>739</v>
      </c>
      <c r="K175" s="151" t="str">
        <f>IF(AND(ISBLANK('B2'!P97),$L$175&lt;&gt;"Z"),"",'B2'!P97)</f>
        <v/>
      </c>
      <c r="L175" s="151" t="str">
        <f>IF(ISBLANK('B2'!Q97),"",'B2'!Q97)</f>
        <v/>
      </c>
      <c r="M175" s="59" t="str">
        <f t="shared" si="3"/>
        <v>OK</v>
      </c>
      <c r="N175" s="60"/>
    </row>
    <row r="176" spans="1:14" x14ac:dyDescent="0.25">
      <c r="A176" s="61" t="s">
        <v>2561</v>
      </c>
      <c r="B176" s="149" t="s">
        <v>975</v>
      </c>
      <c r="C176" s="150" t="s">
        <v>118</v>
      </c>
      <c r="D176" s="154" t="s">
        <v>976</v>
      </c>
      <c r="E176" s="62" t="s">
        <v>739</v>
      </c>
      <c r="F176" s="150" t="s">
        <v>118</v>
      </c>
      <c r="G176" s="154" t="s">
        <v>977</v>
      </c>
      <c r="H176" s="151" t="str">
        <f>IF(OR(AND('B2'!P97="",'B2'!Q97=""),AND('B2'!P99="",'B2'!Q99=""),AND('B2'!Q97="X",'B2'!Q99="X"),OR('B2'!Q97="M",'B2'!Q99="M")),"",SUM('B2'!P97,'B2'!P99))</f>
        <v/>
      </c>
      <c r="I176" s="151" t="str">
        <f>IF(AND(AND('B2'!Q97="X",'B2'!Q99="X"),SUM('B2'!P97,'B2'!P99)=0,ISNUMBER('B2'!P101)),"",IF(OR('B2'!Q97="M",'B2'!Q99="M"),"M",IF(AND('B2'!Q97='B2'!Q99,OR('B2'!Q97="X",'B2'!Q97="W",'B2'!Q97="Z")),UPPER('B2'!Q97),"")))</f>
        <v/>
      </c>
      <c r="J176" s="62" t="s">
        <v>739</v>
      </c>
      <c r="K176" s="151" t="str">
        <f>IF(AND(ISBLANK('B2'!P101),$L$176&lt;&gt;"Z"),"",'B2'!P101)</f>
        <v/>
      </c>
      <c r="L176" s="151" t="str">
        <f>IF(ISBLANK('B2'!Q101),"",'B2'!Q101)</f>
        <v/>
      </c>
      <c r="M176" s="59" t="str">
        <f t="shared" si="3"/>
        <v>OK</v>
      </c>
      <c r="N176" s="60"/>
    </row>
    <row r="177" spans="1:14" x14ac:dyDescent="0.25">
      <c r="A177" s="61" t="s">
        <v>2561</v>
      </c>
      <c r="B177" s="149" t="s">
        <v>978</v>
      </c>
      <c r="C177" s="150" t="s">
        <v>118</v>
      </c>
      <c r="D177" s="154" t="s">
        <v>979</v>
      </c>
      <c r="E177" s="62" t="s">
        <v>739</v>
      </c>
      <c r="F177" s="150" t="s">
        <v>118</v>
      </c>
      <c r="G177" s="154" t="s">
        <v>980</v>
      </c>
      <c r="H177" s="151" t="str">
        <f>IF(OR(AND('B2'!P85="",'B2'!Q85=""),AND('B2'!P95="",'B2'!Q95=""),AND('B2'!Q85="X",'B2'!Q95="X"),OR('B2'!Q85="M",'B2'!Q95="M")),"",SUM('B2'!P85,'B2'!P95))</f>
        <v/>
      </c>
      <c r="I177" s="151" t="str">
        <f>IF(AND(AND('B2'!Q85="X",'B2'!Q95="X"),SUM('B2'!P85,'B2'!P95)=0,ISNUMBER('B2'!P105)),"",IF(OR('B2'!Q85="M",'B2'!Q95="M"),"M",IF(AND('B2'!Q85='B2'!Q95,OR('B2'!Q85="X",'B2'!Q85="W",'B2'!Q85="Z")),UPPER('B2'!Q85),"")))</f>
        <v/>
      </c>
      <c r="J177" s="62" t="s">
        <v>739</v>
      </c>
      <c r="K177" s="151" t="str">
        <f>IF(AND(ISBLANK('B2'!P105),$L$177&lt;&gt;"Z"),"",'B2'!P105)</f>
        <v/>
      </c>
      <c r="L177" s="151" t="str">
        <f>IF(ISBLANK('B2'!Q105),"",'B2'!Q105)</f>
        <v/>
      </c>
      <c r="M177" s="59" t="str">
        <f t="shared" si="3"/>
        <v>OK</v>
      </c>
      <c r="N177" s="60"/>
    </row>
    <row r="178" spans="1:14" x14ac:dyDescent="0.25">
      <c r="A178" s="61" t="s">
        <v>2561</v>
      </c>
      <c r="B178" s="149" t="s">
        <v>981</v>
      </c>
      <c r="C178" s="150" t="s">
        <v>118</v>
      </c>
      <c r="D178" s="154" t="s">
        <v>982</v>
      </c>
      <c r="E178" s="62" t="s">
        <v>739</v>
      </c>
      <c r="F178" s="150" t="s">
        <v>118</v>
      </c>
      <c r="G178" s="154" t="s">
        <v>983</v>
      </c>
      <c r="H178" s="151" t="str">
        <f>IF(OR(AND('B2'!P86="",'B2'!Q86=""),AND('B2'!P96="",'B2'!Q96=""),AND('B2'!Q86="X",'B2'!Q96="X"),OR('B2'!Q86="M",'B2'!Q96="M")),"",SUM('B2'!P86,'B2'!P96))</f>
        <v/>
      </c>
      <c r="I178" s="151" t="str">
        <f>IF(AND(AND('B2'!Q86="X",'B2'!Q96="X"),SUM('B2'!P86,'B2'!P96)=0,ISNUMBER('B2'!P106)),"",IF(OR('B2'!Q86="M",'B2'!Q96="M"),"M",IF(AND('B2'!Q86='B2'!Q96,OR('B2'!Q86="X",'B2'!Q86="W",'B2'!Q86="Z")),UPPER('B2'!Q86),"")))</f>
        <v/>
      </c>
      <c r="J178" s="62" t="s">
        <v>739</v>
      </c>
      <c r="K178" s="151" t="str">
        <f>IF(AND(ISBLANK('B2'!P106),$L$178&lt;&gt;"Z"),"",'B2'!P106)</f>
        <v/>
      </c>
      <c r="L178" s="151" t="str">
        <f>IF(ISBLANK('B2'!Q106),"",'B2'!Q106)</f>
        <v/>
      </c>
      <c r="M178" s="59" t="str">
        <f t="shared" si="3"/>
        <v>OK</v>
      </c>
      <c r="N178" s="60"/>
    </row>
    <row r="179" spans="1:14" x14ac:dyDescent="0.25">
      <c r="A179" s="61" t="s">
        <v>2561</v>
      </c>
      <c r="B179" s="149" t="s">
        <v>984</v>
      </c>
      <c r="C179" s="150" t="s">
        <v>118</v>
      </c>
      <c r="D179" s="154" t="s">
        <v>985</v>
      </c>
      <c r="E179" s="62" t="s">
        <v>739</v>
      </c>
      <c r="F179" s="150" t="s">
        <v>118</v>
      </c>
      <c r="G179" s="154" t="s">
        <v>986</v>
      </c>
      <c r="H179" s="151" t="str">
        <f>IF(OR(AND('B2'!P105="",'B2'!Q105=""),AND('B2'!P106="",'B2'!Q106=""),AND('B2'!Q105="X",'B2'!Q106="X"),OR('B2'!Q105="M",'B2'!Q106="M")),"",SUM('B2'!P105,'B2'!P106))</f>
        <v/>
      </c>
      <c r="I179" s="151" t="str">
        <f>IF(AND(AND('B2'!Q105="X",'B2'!Q106="X"),SUM('B2'!P105,'B2'!P106)=0,ISNUMBER('B2'!P107)),"",IF(OR('B2'!Q105="M",'B2'!Q106="M"),"M",IF(AND('B2'!Q105='B2'!Q106,OR('B2'!Q105="X",'B2'!Q105="W",'B2'!Q105="Z")),UPPER('B2'!Q105),"")))</f>
        <v/>
      </c>
      <c r="J179" s="62" t="s">
        <v>739</v>
      </c>
      <c r="K179" s="151" t="str">
        <f>IF(AND(ISBLANK('B2'!P107),$L$179&lt;&gt;"Z"),"",'B2'!P107)</f>
        <v/>
      </c>
      <c r="L179" s="151" t="str">
        <f>IF(ISBLANK('B2'!Q107),"",'B2'!Q107)</f>
        <v/>
      </c>
      <c r="M179" s="59" t="str">
        <f t="shared" si="3"/>
        <v>OK</v>
      </c>
      <c r="N179" s="60"/>
    </row>
    <row r="180" spans="1:14" x14ac:dyDescent="0.25">
      <c r="A180" s="61" t="s">
        <v>2561</v>
      </c>
      <c r="B180" s="149" t="s">
        <v>987</v>
      </c>
      <c r="C180" s="150" t="s">
        <v>118</v>
      </c>
      <c r="D180" s="154" t="s">
        <v>988</v>
      </c>
      <c r="E180" s="62" t="s">
        <v>739</v>
      </c>
      <c r="F180" s="150" t="s">
        <v>118</v>
      </c>
      <c r="G180" s="154" t="s">
        <v>989</v>
      </c>
      <c r="H180" s="151" t="str">
        <f>IF(OR(AND('B2'!P89="",'B2'!Q89=""),AND('B2'!P107="",'B2'!Q107=""),AND('B2'!Q89="X",'B2'!Q107="X"),OR('B2'!Q89="M",'B2'!Q107="M")),"",SUM('B2'!P89,'B2'!P107))</f>
        <v/>
      </c>
      <c r="I180" s="151" t="str">
        <f>IF(AND(AND('B2'!Q89="X",'B2'!Q107="X"),SUM('B2'!P89,'B2'!P107)=0,ISNUMBER('B2'!P109)),"",IF(OR('B2'!Q89="M",'B2'!Q107="M"),"M",IF(AND('B2'!Q89='B2'!Q107,OR('B2'!Q89="X",'B2'!Q89="W",'B2'!Q89="Z")),UPPER('B2'!Q89),"")))</f>
        <v/>
      </c>
      <c r="J180" s="62" t="s">
        <v>739</v>
      </c>
      <c r="K180" s="151" t="str">
        <f>IF(AND(ISBLANK('B2'!P109),$L$180&lt;&gt;"Z"),"",'B2'!P109)</f>
        <v/>
      </c>
      <c r="L180" s="151" t="str">
        <f>IF(ISBLANK('B2'!Q109),"",'B2'!Q109)</f>
        <v/>
      </c>
      <c r="M180" s="59" t="str">
        <f t="shared" si="3"/>
        <v>OK</v>
      </c>
      <c r="N180" s="60"/>
    </row>
    <row r="181" spans="1:14" x14ac:dyDescent="0.25">
      <c r="A181" s="61" t="s">
        <v>2561</v>
      </c>
      <c r="B181" s="149" t="s">
        <v>990</v>
      </c>
      <c r="C181" s="150" t="s">
        <v>118</v>
      </c>
      <c r="D181" s="154" t="s">
        <v>991</v>
      </c>
      <c r="E181" s="62" t="s">
        <v>739</v>
      </c>
      <c r="F181" s="150" t="s">
        <v>118</v>
      </c>
      <c r="G181" s="154" t="s">
        <v>992</v>
      </c>
      <c r="H181" s="151" t="str">
        <f>IF(OR(AND('B2'!P60="",'B2'!Q60=""),AND('B2'!P76="",'B2'!Q76=""),AND('B2'!P105="",'B2'!Q105=""),AND('B2'!Q60='B2'!Q76,'B2'!Q60='B2'!Q105,'B2'!Q60="X"),OR('B2'!Q60="M",'B2'!Q76="M",'B2'!Q105="M")),"",SUM('B2'!P60,'B2'!P76,'B2'!P105))</f>
        <v/>
      </c>
      <c r="I181" s="151" t="str">
        <f>IF(AND(AND('B2'!Q60="X",'B2'!Q76="X",'B2'!Q105="X"),SUM('B2'!P60,'B2'!P76,'B2'!P105)=0,ISNUMBER('B2'!P28)),"",IF(OR('B2'!Q60="M",'B2'!Q76="M",'B2'!Q105="M"),"M",IF(AND('B2'!Q60='B2'!Q76,'B2'!Q60='B2'!Q105,OR('B2'!Q60="X",'B2'!Q60="W",'B2'!Q60="Z")),UPPER('B2'!Q60),"")))</f>
        <v/>
      </c>
      <c r="J181" s="62" t="s">
        <v>739</v>
      </c>
      <c r="K181" s="151" t="str">
        <f>IF(AND(ISBLANK('B2'!P113),$L$181&lt;&gt;"Z"),"",'B2'!P113)</f>
        <v/>
      </c>
      <c r="L181" s="151" t="str">
        <f>IF(ISBLANK('B2'!Q113),"",'B2'!Q113)</f>
        <v/>
      </c>
      <c r="M181" s="59" t="str">
        <f t="shared" si="3"/>
        <v>OK</v>
      </c>
      <c r="N181" s="60"/>
    </row>
    <row r="182" spans="1:14" x14ac:dyDescent="0.25">
      <c r="A182" s="61" t="s">
        <v>2561</v>
      </c>
      <c r="B182" s="149" t="s">
        <v>993</v>
      </c>
      <c r="C182" s="150" t="s">
        <v>118</v>
      </c>
      <c r="D182" s="154" t="s">
        <v>994</v>
      </c>
      <c r="E182" s="62" t="s">
        <v>739</v>
      </c>
      <c r="F182" s="150" t="s">
        <v>118</v>
      </c>
      <c r="G182" s="154" t="s">
        <v>995</v>
      </c>
      <c r="H182" s="151" t="str">
        <f>IF(OR(AND('B2'!P61="",'B2'!Q61=""),AND('B2'!P106="",'B2'!Q106=""),AND('B2'!Q61="X",'B2'!Q106="X"),OR('B2'!Q61="M",'B2'!Q106="M")),"",SUM('B2'!P61,'B2'!P106))</f>
        <v/>
      </c>
      <c r="I182" s="151" t="str">
        <f>IF(AND(AND('B2'!Q61="X",'B2'!Q106="X"),SUM('B2'!P61,'B2'!P106)=0,ISNUMBER('B2'!P114)),"",IF(OR('B2'!Q61="M",'B2'!Q106="M"),"M",IF(AND('B2'!Q61='B2'!Q106,OR('B2'!Q61="X",'B2'!Q61="W",'B2'!Q61="Z")),UPPER('B2'!Q61),"")))</f>
        <v/>
      </c>
      <c r="J182" s="62" t="s">
        <v>739</v>
      </c>
      <c r="K182" s="151" t="str">
        <f>IF(AND(ISBLANK('B2'!P114),$L$182&lt;&gt;"Z"),"",'B2'!P114)</f>
        <v/>
      </c>
      <c r="L182" s="151" t="str">
        <f>IF(ISBLANK('B2'!Q114),"",'B2'!Q114)</f>
        <v/>
      </c>
      <c r="M182" s="59" t="str">
        <f t="shared" si="3"/>
        <v>OK</v>
      </c>
      <c r="N182" s="60"/>
    </row>
    <row r="183" spans="1:14" x14ac:dyDescent="0.25">
      <c r="A183" s="61" t="s">
        <v>2561</v>
      </c>
      <c r="B183" s="149" t="s">
        <v>996</v>
      </c>
      <c r="C183" s="150" t="s">
        <v>118</v>
      </c>
      <c r="D183" s="154" t="s">
        <v>997</v>
      </c>
      <c r="E183" s="62" t="s">
        <v>739</v>
      </c>
      <c r="F183" s="150" t="s">
        <v>118</v>
      </c>
      <c r="G183" s="154" t="s">
        <v>998</v>
      </c>
      <c r="H183" s="151" t="str">
        <f>IF(OR(AND('B2'!P62="",'B2'!Q62=""),AND('B2'!P76="",'B2'!Q76=""),AND('B2'!P107="",'B2'!Q107=""),AND('B2'!Q62='B2'!Q76,'B2'!Q62='B2'!Q107,'B2'!Q62="X"),OR('B2'!Q62="M",'B2'!Q76="M",'B2'!Q107="M")),"",SUM('B2'!P62,'B2'!P76,'B2'!P107))</f>
        <v/>
      </c>
      <c r="I183" s="151" t="str">
        <f>IF(AND(AND('B2'!Q62="X",'B2'!Q76="X",'B2'!Q107="X"),SUM('B2'!P62,'B2'!P76,'B2'!P107)=0,ISNUMBER('B2'!P30)),"",IF(OR('B2'!Q62="M",'B2'!Q76="M",'B2'!Q107="M"),"M",IF(AND('B2'!Q62='B2'!Q76,'B2'!Q62='B2'!Q107,OR('B2'!Q62="X",'B2'!Q62="W",'B2'!Q62="Z")),UPPER('B2'!Q62),"")))</f>
        <v/>
      </c>
      <c r="J183" s="62" t="s">
        <v>739</v>
      </c>
      <c r="K183" s="151" t="str">
        <f>IF(AND(ISBLANK('B2'!P115),$L$183&lt;&gt;"Z"),"",'B2'!P115)</f>
        <v/>
      </c>
      <c r="L183" s="151" t="str">
        <f>IF(ISBLANK('B2'!Q115),"",'B2'!Q115)</f>
        <v/>
      </c>
      <c r="M183" s="59" t="str">
        <f t="shared" si="3"/>
        <v>OK</v>
      </c>
      <c r="N183" s="60"/>
    </row>
    <row r="184" spans="1:14" x14ac:dyDescent="0.25">
      <c r="A184" s="61" t="s">
        <v>2561</v>
      </c>
      <c r="B184" s="149" t="s">
        <v>999</v>
      </c>
      <c r="C184" s="150" t="s">
        <v>118</v>
      </c>
      <c r="D184" s="154" t="s">
        <v>1000</v>
      </c>
      <c r="E184" s="62" t="s">
        <v>739</v>
      </c>
      <c r="F184" s="150" t="s">
        <v>118</v>
      </c>
      <c r="G184" s="154" t="s">
        <v>1001</v>
      </c>
      <c r="H184" s="151" t="str">
        <f>IF(OR(AND('B2'!P89="",'B2'!Q89=""),AND('B2'!P115="",'B2'!Q115=""),AND('B2'!Q89="X",'B2'!Q115="X"),OR('B2'!Q89="M",'B2'!Q115="M")),"",SUM('B2'!P89,'B2'!P115))</f>
        <v/>
      </c>
      <c r="I184" s="151" t="str">
        <f>IF(AND(AND('B2'!Q89="X",'B2'!Q115="X"),SUM('B2'!P89,'B2'!P115)=0,ISNUMBER('B2'!P117)),"",IF(OR('B2'!Q89="M",'B2'!Q115="M"),"M",IF(AND('B2'!Q89='B2'!Q115,OR('B2'!Q89="X",'B2'!Q89="W",'B2'!Q89="Z")),UPPER('B2'!Q89),"")))</f>
        <v/>
      </c>
      <c r="J184" s="62" t="s">
        <v>739</v>
      </c>
      <c r="K184" s="151" t="str">
        <f>IF(AND(ISBLANK('B2'!P117),$L$184&lt;&gt;"Z"),"",'B2'!P117)</f>
        <v/>
      </c>
      <c r="L184" s="151" t="str">
        <f>IF(ISBLANK('B2'!Q117),"",'B2'!Q117)</f>
        <v/>
      </c>
      <c r="M184" s="59" t="str">
        <f t="shared" si="3"/>
        <v>OK</v>
      </c>
      <c r="N184" s="60"/>
    </row>
    <row r="185" spans="1:14" x14ac:dyDescent="0.25">
      <c r="A185" s="61" t="s">
        <v>2561</v>
      </c>
      <c r="B185" s="149" t="s">
        <v>1002</v>
      </c>
      <c r="C185" s="150" t="s">
        <v>118</v>
      </c>
      <c r="D185" s="154" t="s">
        <v>1003</v>
      </c>
      <c r="E185" s="62" t="s">
        <v>739</v>
      </c>
      <c r="F185" s="150" t="s">
        <v>118</v>
      </c>
      <c r="G185" s="154" t="s">
        <v>543</v>
      </c>
      <c r="H185" s="151" t="str">
        <f>IF(OR(AND('B2'!S15="",'B2'!T15=""),AND('B2'!S16="",'B2'!T16=""),AND('B2'!T15="X",'B2'!T16="X"),OR('B2'!T15="M",'B2'!T16="M")),"",SUM('B2'!S15,'B2'!S16))</f>
        <v/>
      </c>
      <c r="I185" s="151" t="str">
        <f>IF(AND(AND('B2'!T15="X",'B2'!T16="X"),SUM('B2'!S15,'B2'!S16)=0,ISNUMBER('B2'!S17)),"",IF(OR('B2'!T15="M",'B2'!T16="M"),"M",IF(AND('B2'!T15='B2'!T16,OR('B2'!T15="X",'B2'!T15="W",'B2'!T15="Z")),UPPER('B2'!T15),"")))</f>
        <v/>
      </c>
      <c r="J185" s="62" t="s">
        <v>739</v>
      </c>
      <c r="K185" s="151" t="str">
        <f>IF(AND(ISBLANK('B2'!S17),$L$185&lt;&gt;"Z"),"",'B2'!S17)</f>
        <v/>
      </c>
      <c r="L185" s="151" t="str">
        <f>IF(ISBLANK('B2'!T17),"",'B2'!T17)</f>
        <v/>
      </c>
      <c r="M185" s="59" t="str">
        <f t="shared" si="3"/>
        <v>OK</v>
      </c>
      <c r="N185" s="60"/>
    </row>
    <row r="186" spans="1:14" x14ac:dyDescent="0.25">
      <c r="A186" s="61" t="s">
        <v>2561</v>
      </c>
      <c r="B186" s="149" t="s">
        <v>1004</v>
      </c>
      <c r="C186" s="150" t="s">
        <v>118</v>
      </c>
      <c r="D186" s="154" t="s">
        <v>1005</v>
      </c>
      <c r="E186" s="62" t="s">
        <v>739</v>
      </c>
      <c r="F186" s="150" t="s">
        <v>118</v>
      </c>
      <c r="G186" s="154" t="s">
        <v>1006</v>
      </c>
      <c r="H186" s="151" t="str">
        <f>IF(OR(AND('B2'!S20="",'B2'!T20=""),AND('B2'!S21="",'B2'!T21=""),AND('B2'!T20="X",'B2'!T21="X"),OR('B2'!T20="M",'B2'!T21="M")),"",SUM('B2'!S20,'B2'!S21))</f>
        <v/>
      </c>
      <c r="I186" s="151" t="str">
        <f>IF(AND(AND('B2'!T20="X",'B2'!T21="X"),SUM('B2'!S20,'B2'!S21)=0,ISNUMBER('B2'!S22)),"",IF(OR('B2'!T20="M",'B2'!T21="M"),"M",IF(AND('B2'!T20='B2'!T21,OR('B2'!T20="X",'B2'!T20="W",'B2'!T20="Z")),UPPER('B2'!T20),"")))</f>
        <v/>
      </c>
      <c r="J186" s="62" t="s">
        <v>739</v>
      </c>
      <c r="K186" s="151" t="str">
        <f>IF(AND(ISBLANK('B2'!S22),$L$186&lt;&gt;"Z"),"",'B2'!S22)</f>
        <v/>
      </c>
      <c r="L186" s="151" t="str">
        <f>IF(ISBLANK('B2'!T22),"",'B2'!T22)</f>
        <v/>
      </c>
      <c r="M186" s="59" t="str">
        <f t="shared" si="3"/>
        <v>OK</v>
      </c>
      <c r="N186" s="60"/>
    </row>
    <row r="187" spans="1:14" x14ac:dyDescent="0.25">
      <c r="A187" s="61" t="s">
        <v>2561</v>
      </c>
      <c r="B187" s="149" t="s">
        <v>1007</v>
      </c>
      <c r="C187" s="150" t="s">
        <v>118</v>
      </c>
      <c r="D187" s="154" t="s">
        <v>1008</v>
      </c>
      <c r="E187" s="62" t="s">
        <v>739</v>
      </c>
      <c r="F187" s="150" t="s">
        <v>118</v>
      </c>
      <c r="G187" s="154" t="s">
        <v>1009</v>
      </c>
      <c r="H187" s="151" t="str">
        <f>IF(OR(AND('B2'!S24="",'B2'!T24=""),AND('B2'!S25="",'B2'!T25=""),AND('B2'!T24="X",'B2'!T25="X"),OR('B2'!T24="M",'B2'!T25="M")),"",SUM('B2'!S24,'B2'!S25))</f>
        <v/>
      </c>
      <c r="I187" s="151" t="str">
        <f>IF(AND(AND('B2'!T24="X",'B2'!T25="X"),SUM('B2'!S24,'B2'!S25)=0,ISNUMBER('B2'!S26)),"",IF(OR('B2'!T24="M",'B2'!T25="M"),"M",IF(AND('B2'!T24='B2'!T25,OR('B2'!T24="X",'B2'!T24="W",'B2'!T24="Z")),UPPER('B2'!T24),"")))</f>
        <v/>
      </c>
      <c r="J187" s="62" t="s">
        <v>739</v>
      </c>
      <c r="K187" s="151" t="str">
        <f>IF(AND(ISBLANK('B2'!S26),$L$187&lt;&gt;"Z"),"",'B2'!S26)</f>
        <v/>
      </c>
      <c r="L187" s="151" t="str">
        <f>IF(ISBLANK('B2'!T26),"",'B2'!T26)</f>
        <v/>
      </c>
      <c r="M187" s="59" t="str">
        <f t="shared" si="3"/>
        <v>OK</v>
      </c>
      <c r="N187" s="60"/>
    </row>
    <row r="188" spans="1:14" x14ac:dyDescent="0.25">
      <c r="A188" s="61" t="s">
        <v>2561</v>
      </c>
      <c r="B188" s="149" t="s">
        <v>1010</v>
      </c>
      <c r="C188" s="150" t="s">
        <v>118</v>
      </c>
      <c r="D188" s="154" t="s">
        <v>1011</v>
      </c>
      <c r="E188" s="62" t="s">
        <v>739</v>
      </c>
      <c r="F188" s="150" t="s">
        <v>118</v>
      </c>
      <c r="G188" s="154" t="s">
        <v>1012</v>
      </c>
      <c r="H188" s="151" t="str">
        <f>IF(OR(AND('B2'!S17="",'B2'!T17=""),AND('B2'!S22="",'B2'!T22=""),AND('B2'!S26="",'B2'!T26=""),AND('B2'!T17='B2'!T22,'B2'!T17='B2'!T26,'B2'!T17="X"),OR('B2'!T17="M",'B2'!T22="M",'B2'!T26="M")),"",SUM('B2'!S17,'B2'!S22,'B2'!S26))</f>
        <v/>
      </c>
      <c r="I188" s="151" t="str">
        <f>IF(AND(AND('B2'!T17="X",'B2'!T22="X",'B2'!T26="X"),SUM('B2'!S17,'B2'!S22,'B2'!S26)=0,ISNUMBER('B2'!S28)),"",IF(OR('B2'!T17="M",'B2'!T22="M",'B2'!T26="M"),"M",IF(AND('B2'!T17='B2'!T22,'B2'!T17='B2'!T26,OR('B2'!T17="X",'B2'!T17="W",'B2'!T17="Z")),UPPER('B2'!T17),"")))</f>
        <v/>
      </c>
      <c r="J188" s="62" t="s">
        <v>739</v>
      </c>
      <c r="K188" s="151" t="str">
        <f>IF(AND(ISBLANK('B2'!S28),$L$188&lt;&gt;"Z"),"",'B2'!S28)</f>
        <v/>
      </c>
      <c r="L188" s="151" t="str">
        <f>IF(ISBLANK('B2'!T28),"",'B2'!T28)</f>
        <v/>
      </c>
      <c r="M188" s="59" t="str">
        <f t="shared" si="3"/>
        <v>OK</v>
      </c>
      <c r="N188" s="60"/>
    </row>
    <row r="189" spans="1:14" x14ac:dyDescent="0.25">
      <c r="A189" s="61" t="s">
        <v>2561</v>
      </c>
      <c r="B189" s="149" t="s">
        <v>1013</v>
      </c>
      <c r="C189" s="150" t="s">
        <v>118</v>
      </c>
      <c r="D189" s="154" t="s">
        <v>1014</v>
      </c>
      <c r="E189" s="62" t="s">
        <v>739</v>
      </c>
      <c r="F189" s="150" t="s">
        <v>118</v>
      </c>
      <c r="G189" s="154" t="s">
        <v>576</v>
      </c>
      <c r="H189" s="151" t="str">
        <f>IF(OR(AND('B2'!S32="",'B2'!T32=""),AND('B2'!S33="",'B2'!T33=""),AND('B2'!T32="X",'B2'!T33="X"),OR('B2'!T32="M",'B2'!T33="M")),"",SUM('B2'!S32,'B2'!S33))</f>
        <v/>
      </c>
      <c r="I189" s="151" t="str">
        <f>IF(AND(AND('B2'!T32="X",'B2'!T33="X"),SUM('B2'!S32,'B2'!S33)=0,ISNUMBER('B2'!S34)),"",IF(OR('B2'!T32="M",'B2'!T33="M"),"M",IF(AND('B2'!T32='B2'!T33,OR('B2'!T32="X",'B2'!T32="W",'B2'!T32="Z")),UPPER('B2'!T32),"")))</f>
        <v/>
      </c>
      <c r="J189" s="62" t="s">
        <v>739</v>
      </c>
      <c r="K189" s="151" t="str">
        <f>IF(AND(ISBLANK('B2'!S34),$L$189&lt;&gt;"Z"),"",'B2'!S34)</f>
        <v/>
      </c>
      <c r="L189" s="151" t="str">
        <f>IF(ISBLANK('B2'!T34),"",'B2'!T34)</f>
        <v/>
      </c>
      <c r="M189" s="59" t="str">
        <f t="shared" si="3"/>
        <v>OK</v>
      </c>
      <c r="N189" s="60"/>
    </row>
    <row r="190" spans="1:14" x14ac:dyDescent="0.25">
      <c r="A190" s="61" t="s">
        <v>2561</v>
      </c>
      <c r="B190" s="149" t="s">
        <v>1015</v>
      </c>
      <c r="C190" s="150" t="s">
        <v>118</v>
      </c>
      <c r="D190" s="154" t="s">
        <v>1016</v>
      </c>
      <c r="E190" s="62" t="s">
        <v>739</v>
      </c>
      <c r="F190" s="150" t="s">
        <v>118</v>
      </c>
      <c r="G190" s="154" t="s">
        <v>1017</v>
      </c>
      <c r="H190" s="151" t="str">
        <f>IF(OR(AND('B2'!S39="",'B2'!T39=""),AND('B2'!S40="",'B2'!T40=""),AND('B2'!T39="X",'B2'!T40="X"),OR('B2'!T39="M",'B2'!T40="M")),"",SUM('B2'!S39,'B2'!S40))</f>
        <v/>
      </c>
      <c r="I190" s="151" t="str">
        <f>IF(AND(AND('B2'!T39="X",'B2'!T40="X"),SUM('B2'!S39,'B2'!S40)=0,ISNUMBER('B2'!S41)),"",IF(OR('B2'!T39="M",'B2'!T40="M"),"M",IF(AND('B2'!T39='B2'!T40,OR('B2'!T39="X",'B2'!T39="W",'B2'!T39="Z")),UPPER('B2'!T39),"")))</f>
        <v/>
      </c>
      <c r="J190" s="62" t="s">
        <v>739</v>
      </c>
      <c r="K190" s="151" t="str">
        <f>IF(AND(ISBLANK('B2'!S41),$L$190&lt;&gt;"Z"),"",'B2'!S41)</f>
        <v/>
      </c>
      <c r="L190" s="151" t="str">
        <f>IF(ISBLANK('B2'!T41),"",'B2'!T41)</f>
        <v/>
      </c>
      <c r="M190" s="59" t="str">
        <f t="shared" si="3"/>
        <v>OK</v>
      </c>
      <c r="N190" s="60"/>
    </row>
    <row r="191" spans="1:14" x14ac:dyDescent="0.25">
      <c r="A191" s="61" t="s">
        <v>2561</v>
      </c>
      <c r="B191" s="149" t="s">
        <v>1018</v>
      </c>
      <c r="C191" s="150" t="s">
        <v>118</v>
      </c>
      <c r="D191" s="154" t="s">
        <v>1019</v>
      </c>
      <c r="E191" s="62" t="s">
        <v>739</v>
      </c>
      <c r="F191" s="150" t="s">
        <v>118</v>
      </c>
      <c r="G191" s="154" t="s">
        <v>1020</v>
      </c>
      <c r="H191" s="151" t="str">
        <f>IF(OR(AND('B2'!S34="",'B2'!T34=""),AND('B2'!S37="",'B2'!T37=""),AND('B2'!S41="",'B2'!T41=""),AND('B2'!T34='B2'!T37,'B2'!T34='B2'!T41,'B2'!T34="X"),OR('B2'!T34="M",'B2'!T37="M",'B2'!T41="M")),"",SUM('B2'!S34,'B2'!S37,'B2'!S41))</f>
        <v/>
      </c>
      <c r="I191" s="151" t="str">
        <f>IF(AND(AND('B2'!T34="X",'B2'!T37="X",'B2'!T41="X"),SUM('B2'!S34,'B2'!S37,'B2'!S41)=0,ISNUMBER('B2'!S28)),"",IF(OR('B2'!T34="M",'B2'!T37="M",'B2'!T41="M"),"M",IF(AND('B2'!T34='B2'!T37,'B2'!T34='B2'!T41,OR('B2'!T34="X",'B2'!T34="W",'B2'!T34="Z")),UPPER('B2'!T34),"")))</f>
        <v/>
      </c>
      <c r="J191" s="62" t="s">
        <v>739</v>
      </c>
      <c r="K191" s="151" t="str">
        <f>IF(AND(ISBLANK('B2'!S43),$L$191&lt;&gt;"Z"),"",'B2'!S43)</f>
        <v/>
      </c>
      <c r="L191" s="151" t="str">
        <f>IF(ISBLANK('B2'!T43),"",'B2'!T43)</f>
        <v/>
      </c>
      <c r="M191" s="59" t="str">
        <f t="shared" si="3"/>
        <v>OK</v>
      </c>
      <c r="N191" s="60"/>
    </row>
    <row r="192" spans="1:14" x14ac:dyDescent="0.25">
      <c r="A192" s="61" t="s">
        <v>2561</v>
      </c>
      <c r="B192" s="149" t="s">
        <v>1021</v>
      </c>
      <c r="C192" s="150" t="s">
        <v>118</v>
      </c>
      <c r="D192" s="154" t="s">
        <v>1022</v>
      </c>
      <c r="E192" s="62" t="s">
        <v>739</v>
      </c>
      <c r="F192" s="150" t="s">
        <v>118</v>
      </c>
      <c r="G192" s="154" t="s">
        <v>603</v>
      </c>
      <c r="H192" s="151" t="str">
        <f>IF(OR(AND('B2'!S47="",'B2'!T47=""),AND('B2'!S48="",'B2'!T48=""),AND('B2'!T47="X",'B2'!T48="X"),OR('B2'!T47="M",'B2'!T48="M")),"",SUM('B2'!S47,'B2'!S48))</f>
        <v/>
      </c>
      <c r="I192" s="151" t="str">
        <f>IF(AND(AND('B2'!T47="X",'B2'!T48="X"),SUM('B2'!S47,'B2'!S48)=0,ISNUMBER('B2'!S49)),"",IF(OR('B2'!T47="M",'B2'!T48="M"),"M",IF(AND('B2'!T47='B2'!T48,OR('B2'!T47="X",'B2'!T47="W",'B2'!T47="Z")),UPPER('B2'!T47),"")))</f>
        <v/>
      </c>
      <c r="J192" s="62" t="s">
        <v>739</v>
      </c>
      <c r="K192" s="151" t="str">
        <f>IF(AND(ISBLANK('B2'!S49),$L$192&lt;&gt;"Z"),"",'B2'!S49)</f>
        <v/>
      </c>
      <c r="L192" s="151" t="str">
        <f>IF(ISBLANK('B2'!T49),"",'B2'!T49)</f>
        <v/>
      </c>
      <c r="M192" s="59" t="str">
        <f t="shared" si="3"/>
        <v>OK</v>
      </c>
      <c r="N192" s="60"/>
    </row>
    <row r="193" spans="1:14" x14ac:dyDescent="0.25">
      <c r="A193" s="61" t="s">
        <v>2561</v>
      </c>
      <c r="B193" s="149" t="s">
        <v>1023</v>
      </c>
      <c r="C193" s="150" t="s">
        <v>118</v>
      </c>
      <c r="D193" s="154" t="s">
        <v>1024</v>
      </c>
      <c r="E193" s="62" t="s">
        <v>739</v>
      </c>
      <c r="F193" s="150" t="s">
        <v>118</v>
      </c>
      <c r="G193" s="154" t="s">
        <v>1025</v>
      </c>
      <c r="H193" s="151" t="str">
        <f>IF(OR(AND('B2'!S52="",'B2'!T52=""),AND('B2'!S53="",'B2'!T53=""),AND('B2'!T52="X",'B2'!T53="X"),OR('B2'!T52="M",'B2'!T53="M")),"",SUM('B2'!S52,'B2'!S53))</f>
        <v/>
      </c>
      <c r="I193" s="151" t="str">
        <f>IF(AND(AND('B2'!T52="X",'B2'!T53="X"),SUM('B2'!S52,'B2'!S53)=0,ISNUMBER('B2'!S54)),"",IF(OR('B2'!T52="M",'B2'!T53="M"),"M",IF(AND('B2'!T52='B2'!T53,OR('B2'!T52="X",'B2'!T52="W",'B2'!T52="Z")),UPPER('B2'!T52),"")))</f>
        <v/>
      </c>
      <c r="J193" s="62" t="s">
        <v>739</v>
      </c>
      <c r="K193" s="151" t="str">
        <f>IF(AND(ISBLANK('B2'!S54),$L$193&lt;&gt;"Z"),"",'B2'!S54)</f>
        <v/>
      </c>
      <c r="L193" s="151" t="str">
        <f>IF(ISBLANK('B2'!T54),"",'B2'!T54)</f>
        <v/>
      </c>
      <c r="M193" s="59" t="str">
        <f t="shared" si="3"/>
        <v>OK</v>
      </c>
      <c r="N193" s="60"/>
    </row>
    <row r="194" spans="1:14" x14ac:dyDescent="0.25">
      <c r="A194" s="61" t="s">
        <v>2561</v>
      </c>
      <c r="B194" s="149" t="s">
        <v>1026</v>
      </c>
      <c r="C194" s="150" t="s">
        <v>118</v>
      </c>
      <c r="D194" s="154" t="s">
        <v>1027</v>
      </c>
      <c r="E194" s="62" t="s">
        <v>739</v>
      </c>
      <c r="F194" s="150" t="s">
        <v>118</v>
      </c>
      <c r="G194" s="154" t="s">
        <v>1028</v>
      </c>
      <c r="H194" s="151" t="str">
        <f>IF(OR(AND('B2'!S49="",'B2'!T49=""),AND('B2'!S54="",'B2'!T54=""),AND('B2'!T49="X",'B2'!T54="X"),OR('B2'!T49="M",'B2'!T54="M")),"",SUM('B2'!S49,'B2'!S54))</f>
        <v/>
      </c>
      <c r="I194" s="151" t="str">
        <f>IF(AND(AND('B2'!T49="X",'B2'!T54="X"),SUM('B2'!S49,'B2'!S54)=0,ISNUMBER('B2'!S56)),"",IF(OR('B2'!T49="M",'B2'!T54="M"),"M",IF(AND('B2'!T49='B2'!T54,OR('B2'!T49="X",'B2'!T49="W",'B2'!T49="Z")),UPPER('B2'!T49),"")))</f>
        <v/>
      </c>
      <c r="J194" s="62" t="s">
        <v>739</v>
      </c>
      <c r="K194" s="151" t="str">
        <f>IF(AND(ISBLANK('B2'!S56),$L$194&lt;&gt;"Z"),"",'B2'!S56)</f>
        <v/>
      </c>
      <c r="L194" s="151" t="str">
        <f>IF(ISBLANK('B2'!T56),"",'B2'!T56)</f>
        <v/>
      </c>
      <c r="M194" s="59" t="str">
        <f t="shared" si="3"/>
        <v>OK</v>
      </c>
      <c r="N194" s="60"/>
    </row>
    <row r="195" spans="1:14" x14ac:dyDescent="0.25">
      <c r="A195" s="61" t="s">
        <v>2561</v>
      </c>
      <c r="B195" s="149" t="s">
        <v>1029</v>
      </c>
      <c r="C195" s="150" t="s">
        <v>118</v>
      </c>
      <c r="D195" s="154" t="s">
        <v>1030</v>
      </c>
      <c r="E195" s="62" t="s">
        <v>739</v>
      </c>
      <c r="F195" s="150" t="s">
        <v>118</v>
      </c>
      <c r="G195" s="154" t="s">
        <v>1031</v>
      </c>
      <c r="H195" s="151" t="str">
        <f>IF(OR(AND('B2'!S15="",'B2'!T15=""),AND('B2'!S32="",'B2'!T32=""),AND('B2'!S47="",'B2'!T47=""),AND('B2'!T15='B2'!T32,'B2'!T15='B2'!T47,'B2'!T15="X"),OR('B2'!T15="M",'B2'!T32="M",'B2'!T47="M")),"",SUM('B2'!S15,'B2'!S32,'B2'!S47))</f>
        <v/>
      </c>
      <c r="I195" s="151" t="str">
        <f>IF(AND(AND('B2'!T15="X",'B2'!T32="X",'B2'!T47="X"),SUM('B2'!S15,'B2'!S32,'B2'!S47)=0,ISNUMBER('B2'!S28)),"",IF(OR('B2'!T15="M",'B2'!T32="M",'B2'!T47="M"),"M",IF(AND('B2'!T15='B2'!T32,'B2'!T15='B2'!T47,OR('B2'!T15="X",'B2'!T15="W",'B2'!T15="Z")),UPPER('B2'!T15),"")))</f>
        <v/>
      </c>
      <c r="J195" s="62" t="s">
        <v>739</v>
      </c>
      <c r="K195" s="151" t="str">
        <f>IF(AND(ISBLANK('B2'!S60),$L$195&lt;&gt;"Z"),"",'B2'!S60)</f>
        <v/>
      </c>
      <c r="L195" s="151" t="str">
        <f>IF(ISBLANK('B2'!T60),"",'B2'!T60)</f>
        <v/>
      </c>
      <c r="M195" s="59" t="str">
        <f t="shared" si="3"/>
        <v>OK</v>
      </c>
      <c r="N195" s="60"/>
    </row>
    <row r="196" spans="1:14" x14ac:dyDescent="0.25">
      <c r="A196" s="61" t="s">
        <v>2561</v>
      </c>
      <c r="B196" s="149" t="s">
        <v>1032</v>
      </c>
      <c r="C196" s="150" t="s">
        <v>118</v>
      </c>
      <c r="D196" s="154" t="s">
        <v>1033</v>
      </c>
      <c r="E196" s="62" t="s">
        <v>739</v>
      </c>
      <c r="F196" s="150" t="s">
        <v>118</v>
      </c>
      <c r="G196" s="154" t="s">
        <v>1034</v>
      </c>
      <c r="H196" s="151" t="str">
        <f>IF(OR(AND('B2'!S16="",'B2'!T16=""),AND('B2'!S33="",'B2'!T33=""),AND('B2'!S48="",'B2'!T48=""),AND('B2'!T16='B2'!T33,'B2'!T16='B2'!T48,'B2'!T16="X"),OR('B2'!T16="M",'B2'!T33="M",'B2'!T48="M")),"",SUM('B2'!S16,'B2'!S33,'B2'!S48))</f>
        <v/>
      </c>
      <c r="I196" s="151" t="str">
        <f>IF(AND(AND('B2'!T16="X",'B2'!T33="X",'B2'!T48="X"),SUM('B2'!S16,'B2'!S33,'B2'!S48)=0,ISNUMBER('B2'!S29)),"",IF(OR('B2'!T16="M",'B2'!T33="M",'B2'!T48="M"),"M",IF(AND('B2'!T16='B2'!T33,'B2'!T16='B2'!T48,OR('B2'!T16="X",'B2'!T16="W",'B2'!T16="Z")),UPPER('B2'!T16),"")))</f>
        <v/>
      </c>
      <c r="J196" s="62" t="s">
        <v>739</v>
      </c>
      <c r="K196" s="151" t="str">
        <f>IF(AND(ISBLANK('B2'!S61),$L$196&lt;&gt;"Z"),"",'B2'!S61)</f>
        <v/>
      </c>
      <c r="L196" s="151" t="str">
        <f>IF(ISBLANK('B2'!T61),"",'B2'!T61)</f>
        <v/>
      </c>
      <c r="M196" s="59" t="str">
        <f t="shared" si="3"/>
        <v>OK</v>
      </c>
      <c r="N196" s="60"/>
    </row>
    <row r="197" spans="1:14" x14ac:dyDescent="0.25">
      <c r="A197" s="61" t="s">
        <v>2561</v>
      </c>
      <c r="B197" s="149" t="s">
        <v>1035</v>
      </c>
      <c r="C197" s="150" t="s">
        <v>118</v>
      </c>
      <c r="D197" s="154" t="s">
        <v>1036</v>
      </c>
      <c r="E197" s="62" t="s">
        <v>739</v>
      </c>
      <c r="F197" s="150" t="s">
        <v>118</v>
      </c>
      <c r="G197" s="154" t="s">
        <v>636</v>
      </c>
      <c r="H197" s="151" t="str">
        <f>IF(OR(AND('B2'!S17="",'B2'!T17=""),AND('B2'!S34="",'B2'!T34=""),AND('B2'!S49="",'B2'!T49=""),AND('B2'!T17='B2'!T34,'B2'!T17='B2'!T49,'B2'!T17="X"),OR('B2'!T17="M",'B2'!T34="M",'B2'!T49="M")),"",SUM('B2'!S17,'B2'!S34,'B2'!S49))</f>
        <v/>
      </c>
      <c r="I197" s="151" t="str">
        <f>IF(AND(AND('B2'!T17="X",'B2'!T34="X",'B2'!T49="X"),SUM('B2'!S17,'B2'!S34,'B2'!S49)=0,ISNUMBER('B2'!S30)),"",IF(OR('B2'!T17="M",'B2'!T34="M",'B2'!T49="M"),"M",IF(AND('B2'!T17='B2'!T34,'B2'!T17='B2'!T49,OR('B2'!T17="X",'B2'!T17="W",'B2'!T17="Z")),UPPER('B2'!T17),"")))</f>
        <v/>
      </c>
      <c r="J197" s="62" t="s">
        <v>739</v>
      </c>
      <c r="K197" s="151" t="str">
        <f>IF(AND(ISBLANK('B2'!S62),$L$197&lt;&gt;"Z"),"",'B2'!S62)</f>
        <v/>
      </c>
      <c r="L197" s="151" t="str">
        <f>IF(ISBLANK('B2'!T62),"",'B2'!T62)</f>
        <v/>
      </c>
      <c r="M197" s="59" t="str">
        <f t="shared" si="3"/>
        <v>OK</v>
      </c>
      <c r="N197" s="60"/>
    </row>
    <row r="198" spans="1:14" x14ac:dyDescent="0.25">
      <c r="A198" s="61" t="s">
        <v>2561</v>
      </c>
      <c r="B198" s="149" t="s">
        <v>1037</v>
      </c>
      <c r="C198" s="150" t="s">
        <v>118</v>
      </c>
      <c r="D198" s="154" t="s">
        <v>1038</v>
      </c>
      <c r="E198" s="62" t="s">
        <v>739</v>
      </c>
      <c r="F198" s="150" t="s">
        <v>118</v>
      </c>
      <c r="G198" s="154" t="s">
        <v>635</v>
      </c>
      <c r="H198" s="151" t="str">
        <f>IF(OR(AND('B2'!S18="",'B2'!T18=""),AND('B2'!S35="",'B2'!T35=""),AND('B2'!S50="",'B2'!T50=""),AND('B2'!T18='B2'!T35,'B2'!T18='B2'!T50,'B2'!T18="X"),OR('B2'!T18="M",'B2'!T35="M",'B2'!T50="M")),"",SUM('B2'!S18,'B2'!S35,'B2'!S50))</f>
        <v/>
      </c>
      <c r="I198" s="151" t="str">
        <f>IF(AND(AND('B2'!T18="X",'B2'!T35="X",'B2'!T50="X"),SUM('B2'!S18,'B2'!S35,'B2'!S50)=0,ISNUMBER('B2'!S31)),"",IF(OR('B2'!T18="M",'B2'!T35="M",'B2'!T50="M"),"M",IF(AND('B2'!T18='B2'!T35,'B2'!T18='B2'!T50,OR('B2'!T18="X",'B2'!T18="W",'B2'!T18="Z")),UPPER('B2'!T18),"")))</f>
        <v/>
      </c>
      <c r="J198" s="62" t="s">
        <v>739</v>
      </c>
      <c r="K198" s="151" t="str">
        <f>IF(AND(ISBLANK('B2'!S63),$L$198&lt;&gt;"Z"),"",'B2'!S63)</f>
        <v/>
      </c>
      <c r="L198" s="151" t="str">
        <f>IF(ISBLANK('B2'!T63),"",'B2'!T63)</f>
        <v/>
      </c>
      <c r="M198" s="59" t="str">
        <f t="shared" si="3"/>
        <v>OK</v>
      </c>
      <c r="N198" s="60"/>
    </row>
    <row r="199" spans="1:14" x14ac:dyDescent="0.25">
      <c r="A199" s="61" t="s">
        <v>2561</v>
      </c>
      <c r="B199" s="149" t="s">
        <v>1039</v>
      </c>
      <c r="C199" s="150" t="s">
        <v>118</v>
      </c>
      <c r="D199" s="154" t="s">
        <v>1040</v>
      </c>
      <c r="E199" s="62" t="s">
        <v>739</v>
      </c>
      <c r="F199" s="150" t="s">
        <v>118</v>
      </c>
      <c r="G199" s="154" t="s">
        <v>1041</v>
      </c>
      <c r="H199" s="151" t="str">
        <f>IF(OR(AND('B2'!S24="",'B2'!T24=""),AND('B2'!S39="",'B2'!T39=""),AND('B2'!S52="",'B2'!T52=""),AND('B2'!T24='B2'!T39,'B2'!T24='B2'!T52,'B2'!T24="X"),OR('B2'!T24="M",'B2'!T39="M",'B2'!T52="M")),"",SUM('B2'!S24,'B2'!S39,'B2'!S52))</f>
        <v/>
      </c>
      <c r="I199" s="151" t="str">
        <f>IF(AND(AND('B2'!T24="X",'B2'!T39="X",'B2'!T52="X"),SUM('B2'!S24,'B2'!S39,'B2'!S52)=0,ISNUMBER('B2'!S28)),"",IF(OR('B2'!T24="M",'B2'!T39="M",'B2'!T52="M"),"M",IF(AND('B2'!T24='B2'!T39,'B2'!T24='B2'!T52,OR('B2'!T24="X",'B2'!T24="W",'B2'!T24="Z")),UPPER('B2'!T24),"")))</f>
        <v/>
      </c>
      <c r="J199" s="62" t="s">
        <v>739</v>
      </c>
      <c r="K199" s="151" t="str">
        <f>IF(AND(ISBLANK('B2'!S65),$L$199&lt;&gt;"Z"),"",'B2'!S65)</f>
        <v/>
      </c>
      <c r="L199" s="151" t="str">
        <f>IF(ISBLANK('B2'!T65),"",'B2'!T65)</f>
        <v/>
      </c>
      <c r="M199" s="59" t="str">
        <f t="shared" si="3"/>
        <v>OK</v>
      </c>
      <c r="N199" s="60"/>
    </row>
    <row r="200" spans="1:14" x14ac:dyDescent="0.25">
      <c r="A200" s="61" t="s">
        <v>2561</v>
      </c>
      <c r="B200" s="149" t="s">
        <v>1042</v>
      </c>
      <c r="C200" s="150" t="s">
        <v>118</v>
      </c>
      <c r="D200" s="154" t="s">
        <v>1043</v>
      </c>
      <c r="E200" s="62" t="s">
        <v>739</v>
      </c>
      <c r="F200" s="150" t="s">
        <v>118</v>
      </c>
      <c r="G200" s="154" t="s">
        <v>1044</v>
      </c>
      <c r="H200" s="151" t="str">
        <f>IF(OR(AND('B2'!S25="",'B2'!T25=""),AND('B2'!S40="",'B2'!T40=""),AND('B2'!S53="",'B2'!T53=""),AND('B2'!T25='B2'!T40,'B2'!T25='B2'!T53,'B2'!T25="X"),OR('B2'!T25="M",'B2'!T40="M",'B2'!T53="M")),"",SUM('B2'!S25,'B2'!S40,'B2'!S53))</f>
        <v/>
      </c>
      <c r="I200" s="151" t="str">
        <f>IF(AND(OR(AND('B2'!T25="M",'B2'!T40="M",'B2'!T53="M"),AND('B2'!T25="X",'B2'!T40="X",'B2'!T53="X")),SUM('B2'!S25,'B2'!S40,'B2'!S53)=0,ISNUMBER('B2'!S29)),"",IF(OR('B2'!T25="M",'B2'!T40="M",'B2'!T53="M"),"M",IF(AND('B2'!T25='B2'!T40,'B2'!T25='B2'!T53,OR('B2'!T25="X",'B2'!T25="W",'B2'!T25="Z")),UPPER('B2'!T25),"")))</f>
        <v/>
      </c>
      <c r="J200" s="62" t="s">
        <v>739</v>
      </c>
      <c r="K200" s="151" t="str">
        <f>IF(AND(ISBLANK('B2'!S66),$L$200&lt;&gt;"Z"),"",'B2'!S66)</f>
        <v/>
      </c>
      <c r="L200" s="151" t="str">
        <f>IF(ISBLANK('B2'!T66),"",'B2'!T66)</f>
        <v/>
      </c>
      <c r="M200" s="59" t="str">
        <f t="shared" si="3"/>
        <v>OK</v>
      </c>
      <c r="N200" s="60"/>
    </row>
    <row r="201" spans="1:14" x14ac:dyDescent="0.25">
      <c r="A201" s="61" t="s">
        <v>2561</v>
      </c>
      <c r="B201" s="149" t="s">
        <v>1045</v>
      </c>
      <c r="C201" s="150" t="s">
        <v>118</v>
      </c>
      <c r="D201" s="154" t="s">
        <v>1046</v>
      </c>
      <c r="E201" s="62" t="s">
        <v>739</v>
      </c>
      <c r="F201" s="150" t="s">
        <v>118</v>
      </c>
      <c r="G201" s="154" t="s">
        <v>1047</v>
      </c>
      <c r="H201" s="151" t="str">
        <f>IF(OR(AND('B2'!S26="",'B2'!T26=""),AND('B2'!S41="",'B2'!T41=""),AND('B2'!S54="",'B2'!T54=""),AND('B2'!T26='B2'!T41,'B2'!T26='B2'!T54,'B2'!T26="X"),OR('B2'!T26="M",'B2'!T41="M",'B2'!T54="M")),"",SUM('B2'!S26,'B2'!S41,'B2'!S54))</f>
        <v/>
      </c>
      <c r="I201" s="151" t="str">
        <f>IF(AND(AND('B2'!T26="X",'B2'!T41="X",'B2'!T54="X"),SUM('B2'!S26,'B2'!S41,'B2'!S54)=0,ISNUMBER('B2'!S30)),"",IF(OR('B2'!T26="M",'B2'!T41="M",'B2'!T54="M"),"M",IF(AND('B2'!T26='B2'!T41,'B2'!T26='B2'!T54,OR('B2'!T26="X",'B2'!T26="W",'B2'!T26="Z")),UPPER('B2'!T26),"")))</f>
        <v/>
      </c>
      <c r="J201" s="62" t="s">
        <v>739</v>
      </c>
      <c r="K201" s="151" t="str">
        <f>IF(AND(ISBLANK('B2'!S67),$L$201&lt;&gt;"Z"),"",'B2'!S67)</f>
        <v/>
      </c>
      <c r="L201" s="151" t="str">
        <f>IF(ISBLANK('B2'!T67),"",'B2'!T67)</f>
        <v/>
      </c>
      <c r="M201" s="59" t="str">
        <f t="shared" si="3"/>
        <v>OK</v>
      </c>
      <c r="N201" s="60"/>
    </row>
    <row r="202" spans="1:14" x14ac:dyDescent="0.25">
      <c r="A202" s="61" t="s">
        <v>2561</v>
      </c>
      <c r="B202" s="149" t="s">
        <v>1048</v>
      </c>
      <c r="C202" s="150" t="s">
        <v>118</v>
      </c>
      <c r="D202" s="154" t="s">
        <v>1049</v>
      </c>
      <c r="E202" s="62" t="s">
        <v>739</v>
      </c>
      <c r="F202" s="150" t="s">
        <v>118</v>
      </c>
      <c r="G202" s="154" t="s">
        <v>1050</v>
      </c>
      <c r="H202" s="151" t="str">
        <f>IF(OR(AND('B2'!S62="",'B2'!T62=""),AND('B2'!S67="",'B2'!T67=""),AND('B2'!T62="X",'B2'!T67="X"),OR('B2'!T62="M",'B2'!T67="M")),"",SUM('B2'!S62,'B2'!S67))</f>
        <v/>
      </c>
      <c r="I202" s="151" t="str">
        <f>IF(AND(AND('B2'!T62="X",'B2'!T67="X"),SUM('B2'!S62,'B2'!S67)=0,ISNUMBER('B2'!S69)),"",IF(OR('B2'!T62="M",'B2'!T67="M"),"M",IF(AND('B2'!T62='B2'!T67,OR('B2'!T62="X",'B2'!T62="W",'B2'!T62="Z")),UPPER('B2'!T62),"")))</f>
        <v/>
      </c>
      <c r="J202" s="62" t="s">
        <v>739</v>
      </c>
      <c r="K202" s="151" t="str">
        <f>IF(AND(ISBLANK('B2'!S69),$L$202&lt;&gt;"Z"),"",'B2'!S69)</f>
        <v/>
      </c>
      <c r="L202" s="151" t="str">
        <f>IF(ISBLANK('B2'!T69),"",'B2'!T69)</f>
        <v/>
      </c>
      <c r="M202" s="59" t="str">
        <f t="shared" si="3"/>
        <v>OK</v>
      </c>
      <c r="N202" s="60"/>
    </row>
    <row r="203" spans="1:14" x14ac:dyDescent="0.25">
      <c r="A203" s="61" t="s">
        <v>2561</v>
      </c>
      <c r="B203" s="149" t="s">
        <v>1051</v>
      </c>
      <c r="C203" s="150" t="s">
        <v>118</v>
      </c>
      <c r="D203" s="154" t="s">
        <v>1052</v>
      </c>
      <c r="E203" s="62" t="s">
        <v>739</v>
      </c>
      <c r="F203" s="150" t="s">
        <v>118</v>
      </c>
      <c r="G203" s="154" t="s">
        <v>1053</v>
      </c>
      <c r="H203" s="151" t="str">
        <f>IF(OR(AND('B2'!S76="",'B2'!T76=""),AND('B2'!S78="",'B2'!T78=""),AND('B2'!T76="X",'B2'!T78="X"),OR('B2'!T76="M",'B2'!T78="M")),"",SUM('B2'!S76,'B2'!S78))</f>
        <v/>
      </c>
      <c r="I203" s="151" t="str">
        <f>IF(AND(AND('B2'!T76="X",'B2'!T78="X"),SUM('B2'!S76,'B2'!S78)=0,ISNUMBER('B2'!S80)),"",IF(OR('B2'!T76="M",'B2'!T78="M"),"M",IF(AND('B2'!T76='B2'!T78,OR('B2'!T76="X",'B2'!T76="W",'B2'!T76="Z")),UPPER('B2'!T76),"")))</f>
        <v/>
      </c>
      <c r="J203" s="62" t="s">
        <v>739</v>
      </c>
      <c r="K203" s="151" t="str">
        <f>IF(AND(ISBLANK('B2'!S80),$L$203&lt;&gt;"Z"),"",'B2'!S80)</f>
        <v/>
      </c>
      <c r="L203" s="151" t="str">
        <f>IF(ISBLANK('B2'!T80),"",'B2'!T80)</f>
        <v/>
      </c>
      <c r="M203" s="59" t="str">
        <f t="shared" si="3"/>
        <v>OK</v>
      </c>
      <c r="N203" s="60"/>
    </row>
    <row r="204" spans="1:14" x14ac:dyDescent="0.25">
      <c r="A204" s="61" t="s">
        <v>2561</v>
      </c>
      <c r="B204" s="149" t="s">
        <v>1054</v>
      </c>
      <c r="C204" s="150" t="s">
        <v>118</v>
      </c>
      <c r="D204" s="154" t="s">
        <v>1055</v>
      </c>
      <c r="E204" s="62" t="s">
        <v>739</v>
      </c>
      <c r="F204" s="150" t="s">
        <v>118</v>
      </c>
      <c r="G204" s="154" t="s">
        <v>1056</v>
      </c>
      <c r="H204" s="151" t="str">
        <f>IF(OR(AND('B2'!S85="",'B2'!T85=""),AND('B2'!S86="",'B2'!T86=""),AND('B2'!T85="X",'B2'!T86="X"),OR('B2'!T85="M",'B2'!T86="M")),"",SUM('B2'!S85,'B2'!S86))</f>
        <v/>
      </c>
      <c r="I204" s="151" t="str">
        <f>IF(AND(AND('B2'!T85="X",'B2'!T86="X"),SUM('B2'!S85,'B2'!S86)=0,ISNUMBER('B2'!S87)),"",IF(OR('B2'!T85="M",'B2'!T86="M"),"M",IF(AND('B2'!T85='B2'!T86,OR('B2'!T85="X",'B2'!T85="W",'B2'!T85="Z")),UPPER('B2'!T85),"")))</f>
        <v/>
      </c>
      <c r="J204" s="62" t="s">
        <v>739</v>
      </c>
      <c r="K204" s="151" t="str">
        <f>IF(AND(ISBLANK('B2'!S87),$L$204&lt;&gt;"Z"),"",'B2'!S87)</f>
        <v/>
      </c>
      <c r="L204" s="151" t="str">
        <f>IF(ISBLANK('B2'!T87),"",'B2'!T87)</f>
        <v/>
      </c>
      <c r="M204" s="59" t="str">
        <f t="shared" si="3"/>
        <v>OK</v>
      </c>
      <c r="N204" s="60"/>
    </row>
    <row r="205" spans="1:14" x14ac:dyDescent="0.25">
      <c r="A205" s="61" t="s">
        <v>2561</v>
      </c>
      <c r="B205" s="149" t="s">
        <v>1057</v>
      </c>
      <c r="C205" s="150" t="s">
        <v>118</v>
      </c>
      <c r="D205" s="154" t="s">
        <v>1058</v>
      </c>
      <c r="E205" s="62" t="s">
        <v>739</v>
      </c>
      <c r="F205" s="150" t="s">
        <v>118</v>
      </c>
      <c r="G205" s="154" t="s">
        <v>1059</v>
      </c>
      <c r="H205" s="151" t="str">
        <f>IF(OR(AND('B2'!S87="",'B2'!T87=""),AND('B2'!S89="",'B2'!T89=""),AND('B2'!T87="X",'B2'!T89="X"),OR('B2'!T87="M",'B2'!T89="M")),"",SUM('B2'!S87,'B2'!S89))</f>
        <v/>
      </c>
      <c r="I205" s="151" t="str">
        <f>IF(AND(AND('B2'!T87="X",'B2'!T89="X"),SUM('B2'!S87,'B2'!S89)=0,ISNUMBER('B2'!S91)),"",IF(OR('B2'!T87="M",'B2'!T89="M"),"M",IF(AND('B2'!T87='B2'!T89,OR('B2'!T87="X",'B2'!T87="W",'B2'!T87="Z")),UPPER('B2'!T87),"")))</f>
        <v/>
      </c>
      <c r="J205" s="62" t="s">
        <v>739</v>
      </c>
      <c r="K205" s="151" t="str">
        <f>IF(AND(ISBLANK('B2'!S91),$L$205&lt;&gt;"Z"),"",'B2'!S91)</f>
        <v/>
      </c>
      <c r="L205" s="151" t="str">
        <f>IF(ISBLANK('B2'!T91),"",'B2'!T91)</f>
        <v/>
      </c>
      <c r="M205" s="59" t="str">
        <f t="shared" si="3"/>
        <v>OK</v>
      </c>
      <c r="N205" s="60"/>
    </row>
    <row r="206" spans="1:14" x14ac:dyDescent="0.25">
      <c r="A206" s="61" t="s">
        <v>2561</v>
      </c>
      <c r="B206" s="149" t="s">
        <v>1060</v>
      </c>
      <c r="C206" s="150" t="s">
        <v>118</v>
      </c>
      <c r="D206" s="154" t="s">
        <v>1061</v>
      </c>
      <c r="E206" s="62" t="s">
        <v>739</v>
      </c>
      <c r="F206" s="150" t="s">
        <v>118</v>
      </c>
      <c r="G206" s="154" t="s">
        <v>1062</v>
      </c>
      <c r="H206" s="151" t="str">
        <f>IF(OR(AND('B2'!S95="",'B2'!T95=""),AND('B2'!S96="",'B2'!T96=""),AND('B2'!T95="X",'B2'!T96="X"),OR('B2'!T95="M",'B2'!T96="M")),"",SUM('B2'!S95,'B2'!S96))</f>
        <v/>
      </c>
      <c r="I206" s="151" t="str">
        <f>IF(AND(AND('B2'!T95="X",'B2'!T96="X"),SUM('B2'!S95,'B2'!S96)=0,ISNUMBER('B2'!S97)),"",IF(OR('B2'!T95="M",'B2'!T96="M"),"M",IF(AND('B2'!T95='B2'!T96,OR('B2'!T95="X",'B2'!T95="W",'B2'!T95="Z")),UPPER('B2'!T95),"")))</f>
        <v/>
      </c>
      <c r="J206" s="62" t="s">
        <v>739</v>
      </c>
      <c r="K206" s="151" t="str">
        <f>IF(AND(ISBLANK('B2'!S97),$L$206&lt;&gt;"Z"),"",'B2'!S97)</f>
        <v/>
      </c>
      <c r="L206" s="151" t="str">
        <f>IF(ISBLANK('B2'!T97),"",'B2'!T97)</f>
        <v/>
      </c>
      <c r="M206" s="59" t="str">
        <f t="shared" si="3"/>
        <v>OK</v>
      </c>
      <c r="N206" s="60"/>
    </row>
    <row r="207" spans="1:14" x14ac:dyDescent="0.25">
      <c r="A207" s="61" t="s">
        <v>2561</v>
      </c>
      <c r="B207" s="149" t="s">
        <v>1063</v>
      </c>
      <c r="C207" s="150" t="s">
        <v>118</v>
      </c>
      <c r="D207" s="154" t="s">
        <v>1064</v>
      </c>
      <c r="E207" s="62" t="s">
        <v>739</v>
      </c>
      <c r="F207" s="150" t="s">
        <v>118</v>
      </c>
      <c r="G207" s="154" t="s">
        <v>1065</v>
      </c>
      <c r="H207" s="151" t="str">
        <f>IF(OR(AND('B2'!S97="",'B2'!T97=""),AND('B2'!S99="",'B2'!T99=""),AND('B2'!T97="X",'B2'!T99="X"),OR('B2'!T97="M",'B2'!T99="M")),"",SUM('B2'!S97,'B2'!S99))</f>
        <v/>
      </c>
      <c r="I207" s="151" t="str">
        <f>IF(AND(AND('B2'!T97="X",'B2'!T99="X"),SUM('B2'!S97,'B2'!S99)=0,ISNUMBER('B2'!S101)),"",IF(OR('B2'!T97="M",'B2'!T99="M"),"M",IF(AND('B2'!T97='B2'!T99,OR('B2'!T97="X",'B2'!T97="W",'B2'!T97="Z")),UPPER('B2'!T97),"")))</f>
        <v/>
      </c>
      <c r="J207" s="62" t="s">
        <v>739</v>
      </c>
      <c r="K207" s="151" t="str">
        <f>IF(AND(ISBLANK('B2'!S101),$L$207&lt;&gt;"Z"),"",'B2'!S101)</f>
        <v/>
      </c>
      <c r="L207" s="151" t="str">
        <f>IF(ISBLANK('B2'!T101),"",'B2'!T101)</f>
        <v/>
      </c>
      <c r="M207" s="59" t="str">
        <f t="shared" si="3"/>
        <v>OK</v>
      </c>
      <c r="N207" s="60"/>
    </row>
    <row r="208" spans="1:14" x14ac:dyDescent="0.25">
      <c r="A208" s="61" t="s">
        <v>2561</v>
      </c>
      <c r="B208" s="149" t="s">
        <v>1066</v>
      </c>
      <c r="C208" s="150" t="s">
        <v>118</v>
      </c>
      <c r="D208" s="154" t="s">
        <v>1067</v>
      </c>
      <c r="E208" s="62" t="s">
        <v>739</v>
      </c>
      <c r="F208" s="150" t="s">
        <v>118</v>
      </c>
      <c r="G208" s="154" t="s">
        <v>1068</v>
      </c>
      <c r="H208" s="151" t="str">
        <f>IF(OR(AND('B2'!S85="",'B2'!T85=""),AND('B2'!S95="",'B2'!T95=""),AND('B2'!T85="X",'B2'!T95="X"),OR('B2'!T85="M",'B2'!T95="M")),"",SUM('B2'!S85,'B2'!S95))</f>
        <v/>
      </c>
      <c r="I208" s="151" t="str">
        <f>IF(AND(AND('B2'!T85="X",'B2'!T95="X"),SUM('B2'!S85,'B2'!S95)=0,ISNUMBER('B2'!S105)),"",IF(OR('B2'!T85="M",'B2'!T95="M"),"M",IF(AND('B2'!T85='B2'!T95,OR('B2'!T85="X",'B2'!T85="W",'B2'!T85="Z")),UPPER('B2'!T85),"")))</f>
        <v/>
      </c>
      <c r="J208" s="62" t="s">
        <v>739</v>
      </c>
      <c r="K208" s="151" t="str">
        <f>IF(AND(ISBLANK('B2'!S105),$L$208&lt;&gt;"Z"),"",'B2'!S105)</f>
        <v/>
      </c>
      <c r="L208" s="151" t="str">
        <f>IF(ISBLANK('B2'!T105),"",'B2'!T105)</f>
        <v/>
      </c>
      <c r="M208" s="59" t="str">
        <f t="shared" si="3"/>
        <v>OK</v>
      </c>
      <c r="N208" s="60"/>
    </row>
    <row r="209" spans="1:14" x14ac:dyDescent="0.25">
      <c r="A209" s="61" t="s">
        <v>2561</v>
      </c>
      <c r="B209" s="149" t="s">
        <v>1069</v>
      </c>
      <c r="C209" s="150" t="s">
        <v>118</v>
      </c>
      <c r="D209" s="154" t="s">
        <v>1070</v>
      </c>
      <c r="E209" s="62" t="s">
        <v>739</v>
      </c>
      <c r="F209" s="150" t="s">
        <v>118</v>
      </c>
      <c r="G209" s="154" t="s">
        <v>1071</v>
      </c>
      <c r="H209" s="151" t="str">
        <f>IF(OR(AND('B2'!S86="",'B2'!T86=""),AND('B2'!S96="",'B2'!T96=""),AND('B2'!T86="X",'B2'!T96="X"),OR('B2'!T86="M",'B2'!T96="M")),"",SUM('B2'!S86,'B2'!S96))</f>
        <v/>
      </c>
      <c r="I209" s="151" t="str">
        <f>IF(AND(AND('B2'!T86="X",'B2'!T96="X"),SUM('B2'!S86,'B2'!S96)=0,ISNUMBER('B2'!S106)),"",IF(OR('B2'!T86="M",'B2'!T96="M"),"M",IF(AND('B2'!T86='B2'!T96,OR('B2'!T86="X",'B2'!T86="W",'B2'!T86="Z")),UPPER('B2'!T86),"")))</f>
        <v/>
      </c>
      <c r="J209" s="62" t="s">
        <v>739</v>
      </c>
      <c r="K209" s="151" t="str">
        <f>IF(AND(ISBLANK('B2'!S106),$L$209&lt;&gt;"Z"),"",'B2'!S106)</f>
        <v/>
      </c>
      <c r="L209" s="151" t="str">
        <f>IF(ISBLANK('B2'!T106),"",'B2'!T106)</f>
        <v/>
      </c>
      <c r="M209" s="59" t="str">
        <f t="shared" si="3"/>
        <v>OK</v>
      </c>
      <c r="N209" s="60"/>
    </row>
    <row r="210" spans="1:14" x14ac:dyDescent="0.25">
      <c r="A210" s="61" t="s">
        <v>2561</v>
      </c>
      <c r="B210" s="149" t="s">
        <v>1072</v>
      </c>
      <c r="C210" s="150" t="s">
        <v>118</v>
      </c>
      <c r="D210" s="154" t="s">
        <v>1073</v>
      </c>
      <c r="E210" s="62" t="s">
        <v>739</v>
      </c>
      <c r="F210" s="150" t="s">
        <v>118</v>
      </c>
      <c r="G210" s="154" t="s">
        <v>1074</v>
      </c>
      <c r="H210" s="151" t="str">
        <f>IF(OR(AND('B2'!S105="",'B2'!T105=""),AND('B2'!S106="",'B2'!T106=""),AND('B2'!T105="X",'B2'!T106="X"),OR('B2'!T105="M",'B2'!T106="M")),"",SUM('B2'!S105,'B2'!S106))</f>
        <v/>
      </c>
      <c r="I210" s="151" t="str">
        <f>IF(AND(AND('B2'!T105="X",'B2'!T106="X"),SUM('B2'!S105,'B2'!S106)=0,ISNUMBER('B2'!S107)),"",IF(OR('B2'!T105="M",'B2'!T106="M"),"M",IF(AND('B2'!T105='B2'!T106,OR('B2'!T105="X",'B2'!T105="W",'B2'!T105="Z")),UPPER('B2'!T105),"")))</f>
        <v/>
      </c>
      <c r="J210" s="62" t="s">
        <v>739</v>
      </c>
      <c r="K210" s="151" t="str">
        <f>IF(AND(ISBLANK('B2'!S107),$L$210&lt;&gt;"Z"),"",'B2'!S107)</f>
        <v/>
      </c>
      <c r="L210" s="151" t="str">
        <f>IF(ISBLANK('B2'!T107),"",'B2'!T107)</f>
        <v/>
      </c>
      <c r="M210" s="59" t="str">
        <f t="shared" si="3"/>
        <v>OK</v>
      </c>
      <c r="N210" s="60"/>
    </row>
    <row r="211" spans="1:14" x14ac:dyDescent="0.25">
      <c r="A211" s="61" t="s">
        <v>2561</v>
      </c>
      <c r="B211" s="149" t="s">
        <v>1075</v>
      </c>
      <c r="C211" s="150" t="s">
        <v>118</v>
      </c>
      <c r="D211" s="154" t="s">
        <v>1076</v>
      </c>
      <c r="E211" s="62" t="s">
        <v>739</v>
      </c>
      <c r="F211" s="150" t="s">
        <v>118</v>
      </c>
      <c r="G211" s="154" t="s">
        <v>1077</v>
      </c>
      <c r="H211" s="151" t="str">
        <f>IF(OR(AND('B2'!S89="",'B2'!T89=""),AND('B2'!S107="",'B2'!T107=""),AND('B2'!T89="X",'B2'!T107="X"),OR('B2'!T89="M",'B2'!T107="M")),"",SUM('B2'!S89,'B2'!S107))</f>
        <v/>
      </c>
      <c r="I211" s="151" t="str">
        <f>IF(AND(AND('B2'!T89="X",'B2'!T107="X"),SUM('B2'!S89,'B2'!S107)=0,ISNUMBER('B2'!S109)),"",IF(OR('B2'!T89="M",'B2'!T107="M"),"M",IF(AND('B2'!T89='B2'!T107,OR('B2'!T89="X",'B2'!T89="W",'B2'!T89="Z")),UPPER('B2'!T89),"")))</f>
        <v/>
      </c>
      <c r="J211" s="62" t="s">
        <v>739</v>
      </c>
      <c r="K211" s="151" t="str">
        <f>IF(AND(ISBLANK('B2'!S109),$L$211&lt;&gt;"Z"),"",'B2'!S109)</f>
        <v/>
      </c>
      <c r="L211" s="151" t="str">
        <f>IF(ISBLANK('B2'!T109),"",'B2'!T109)</f>
        <v/>
      </c>
      <c r="M211" s="59" t="str">
        <f t="shared" si="3"/>
        <v>OK</v>
      </c>
      <c r="N211" s="60"/>
    </row>
    <row r="212" spans="1:14" x14ac:dyDescent="0.25">
      <c r="A212" s="61" t="s">
        <v>2561</v>
      </c>
      <c r="B212" s="149" t="s">
        <v>1078</v>
      </c>
      <c r="C212" s="150" t="s">
        <v>118</v>
      </c>
      <c r="D212" s="154" t="s">
        <v>1079</v>
      </c>
      <c r="E212" s="62" t="s">
        <v>739</v>
      </c>
      <c r="F212" s="150" t="s">
        <v>118</v>
      </c>
      <c r="G212" s="154" t="s">
        <v>1080</v>
      </c>
      <c r="H212" s="151" t="str">
        <f>IF(OR(AND('B2'!S60="",'B2'!T60=""),AND('B2'!S76="",'B2'!T76=""),AND('B2'!S105="",'B2'!T105=""),AND('B2'!T60='B2'!T76,'B2'!T60='B2'!T105,'B2'!T60="X"),OR('B2'!T60="M",'B2'!T76="M",'B2'!T105="M")),"",SUM('B2'!S60,'B2'!S76,'B2'!S105))</f>
        <v/>
      </c>
      <c r="I212" s="151" t="str">
        <f>IF(AND(AND('B2'!T60="X",'B2'!T76="X",'B2'!T105="X"),SUM('B2'!S60,'B2'!S76,'B2'!S105)=0,ISNUMBER('B2'!S28)),"",IF(OR('B2'!T60="M",'B2'!T76="M",'B2'!T105="M"),"M",IF(AND('B2'!T60='B2'!T76,'B2'!T60='B2'!T105,OR('B2'!T60="X",'B2'!T60="W",'B2'!T60="Z")),UPPER('B2'!T60),"")))</f>
        <v/>
      </c>
      <c r="J212" s="62" t="s">
        <v>739</v>
      </c>
      <c r="K212" s="151" t="str">
        <f>IF(AND(ISBLANK('B2'!S113),$L$212&lt;&gt;"Z"),"",'B2'!S113)</f>
        <v/>
      </c>
      <c r="L212" s="151" t="str">
        <f>IF(ISBLANK('B2'!T113),"",'B2'!T113)</f>
        <v/>
      </c>
      <c r="M212" s="59" t="str">
        <f t="shared" si="3"/>
        <v>OK</v>
      </c>
      <c r="N212" s="60"/>
    </row>
    <row r="213" spans="1:14" x14ac:dyDescent="0.25">
      <c r="A213" s="61" t="s">
        <v>2561</v>
      </c>
      <c r="B213" s="149" t="s">
        <v>1081</v>
      </c>
      <c r="C213" s="150" t="s">
        <v>118</v>
      </c>
      <c r="D213" s="154" t="s">
        <v>1082</v>
      </c>
      <c r="E213" s="62" t="s">
        <v>739</v>
      </c>
      <c r="F213" s="150" t="s">
        <v>118</v>
      </c>
      <c r="G213" s="154" t="s">
        <v>1083</v>
      </c>
      <c r="H213" s="151" t="str">
        <f>IF(OR(AND('B2'!S61="",'B2'!T61=""),AND('B2'!S106="",'B2'!T106=""),AND('B2'!T61="X",'B2'!T106="X"),OR('B2'!T61="M",'B2'!T106="M")),"",SUM('B2'!S61,'B2'!S106))</f>
        <v/>
      </c>
      <c r="I213" s="151" t="str">
        <f>IF(AND(AND('B2'!T61="X",'B2'!T106="X"),SUM('B2'!S61,'B2'!S106)=0,ISNUMBER('B2'!S114)),"",IF(OR('B2'!T61="M",'B2'!T106="M"),"M",IF(AND('B2'!T61='B2'!T106,OR('B2'!T61="X",'B2'!T61="W",'B2'!T61="Z")),UPPER('B2'!T61),"")))</f>
        <v/>
      </c>
      <c r="J213" s="62" t="s">
        <v>739</v>
      </c>
      <c r="K213" s="151" t="str">
        <f>IF(AND(ISBLANK('B2'!S114),$L$213&lt;&gt;"Z"),"",'B2'!S114)</f>
        <v/>
      </c>
      <c r="L213" s="151" t="str">
        <f>IF(ISBLANK('B2'!T114),"",'B2'!T114)</f>
        <v/>
      </c>
      <c r="M213" s="59" t="str">
        <f t="shared" si="3"/>
        <v>OK</v>
      </c>
      <c r="N213" s="60"/>
    </row>
    <row r="214" spans="1:14" x14ac:dyDescent="0.25">
      <c r="A214" s="61" t="s">
        <v>2561</v>
      </c>
      <c r="B214" s="149" t="s">
        <v>1084</v>
      </c>
      <c r="C214" s="150" t="s">
        <v>118</v>
      </c>
      <c r="D214" s="154" t="s">
        <v>1085</v>
      </c>
      <c r="E214" s="62" t="s">
        <v>739</v>
      </c>
      <c r="F214" s="150" t="s">
        <v>118</v>
      </c>
      <c r="G214" s="154" t="s">
        <v>1086</v>
      </c>
      <c r="H214" s="151" t="str">
        <f>IF(OR(AND('B2'!S62="",'B2'!T62=""),AND('B2'!S76="",'B2'!T76=""),AND('B2'!S107="",'B2'!T107=""),AND('B2'!T62='B2'!T76,'B2'!T62='B2'!T107,'B2'!T62="X"),OR('B2'!T62="M",'B2'!T76="M",'B2'!T107="M")),"",SUM('B2'!S62,'B2'!S76,'B2'!S107))</f>
        <v/>
      </c>
      <c r="I214" s="151" t="str">
        <f>IF(AND(AND('B2'!T62="X",'B2'!T76="X",'B2'!T107="X"),SUM('B2'!S62,'B2'!S76,'B2'!S107)=0,ISNUMBER('B2'!S30)),"",IF(OR('B2'!T62="M",'B2'!T76="M",'B2'!T107="M"),"M",IF(AND('B2'!T62='B2'!T76,'B2'!T62='B2'!T107,OR('B2'!T62="X",'B2'!T62="W",'B2'!T62="Z")),UPPER('B2'!T62),"")))</f>
        <v/>
      </c>
      <c r="J214" s="62" t="s">
        <v>739</v>
      </c>
      <c r="K214" s="151" t="str">
        <f>IF(AND(ISBLANK('B2'!S115),$L$214&lt;&gt;"Z"),"",'B2'!S115)</f>
        <v/>
      </c>
      <c r="L214" s="151" t="str">
        <f>IF(ISBLANK('B2'!T115),"",'B2'!T115)</f>
        <v/>
      </c>
      <c r="M214" s="59" t="str">
        <f t="shared" si="3"/>
        <v>OK</v>
      </c>
      <c r="N214" s="60"/>
    </row>
    <row r="215" spans="1:14" x14ac:dyDescent="0.25">
      <c r="A215" s="61" t="s">
        <v>2561</v>
      </c>
      <c r="B215" s="149" t="s">
        <v>1087</v>
      </c>
      <c r="C215" s="150" t="s">
        <v>118</v>
      </c>
      <c r="D215" s="154" t="s">
        <v>1088</v>
      </c>
      <c r="E215" s="62" t="s">
        <v>739</v>
      </c>
      <c r="F215" s="150" t="s">
        <v>118</v>
      </c>
      <c r="G215" s="154" t="s">
        <v>1089</v>
      </c>
      <c r="H215" s="151" t="str">
        <f>IF(OR(AND('B2'!S89="",'B2'!T89=""),AND('B2'!S115="",'B2'!T115=""),AND('B2'!T89="X",'B2'!T115="X"),OR('B2'!T89="M",'B2'!T115="M")),"",SUM('B2'!S89,'B2'!S115))</f>
        <v/>
      </c>
      <c r="I215" s="151" t="str">
        <f>IF(AND(AND('B2'!T89="X",'B2'!T115="X"),SUM('B2'!S89,'B2'!S115)=0,ISNUMBER('B2'!S117)),"",IF(OR('B2'!T89="M",'B2'!T115="M"),"M",IF(AND('B2'!T89='B2'!T115,OR('B2'!T89="X",'B2'!T89="W",'B2'!T89="Z")),UPPER('B2'!T89),"")))</f>
        <v/>
      </c>
      <c r="J215" s="62" t="s">
        <v>739</v>
      </c>
      <c r="K215" s="151" t="str">
        <f>IF(AND(ISBLANK('B2'!S117),$L$215&lt;&gt;"Z"),"",'B2'!S117)</f>
        <v/>
      </c>
      <c r="L215" s="151" t="str">
        <f>IF(ISBLANK('B2'!T117),"",'B2'!T117)</f>
        <v/>
      </c>
      <c r="M215" s="59" t="str">
        <f t="shared" si="3"/>
        <v>OK</v>
      </c>
      <c r="N215" s="60"/>
    </row>
    <row r="216" spans="1:14" x14ac:dyDescent="0.25">
      <c r="A216" s="61" t="s">
        <v>2561</v>
      </c>
      <c r="B216" s="149" t="s">
        <v>1090</v>
      </c>
      <c r="C216" s="150" t="s">
        <v>118</v>
      </c>
      <c r="D216" s="154" t="s">
        <v>1091</v>
      </c>
      <c r="E216" s="62" t="s">
        <v>739</v>
      </c>
      <c r="F216" s="150" t="s">
        <v>118</v>
      </c>
      <c r="G216" s="154" t="s">
        <v>546</v>
      </c>
      <c r="H216" s="151" t="str">
        <f>IF(OR(AND('B2'!V15="",'B2'!W15=""),AND('B2'!V16="",'B2'!W16=""),AND('B2'!W15="X",'B2'!W16="X"),OR('B2'!W15="M",'B2'!W16="M")),"",SUM('B2'!V15,'B2'!V16))</f>
        <v/>
      </c>
      <c r="I216" s="151" t="str">
        <f>IF(AND(AND('B2'!W15="X",'B2'!W16="X"),SUM('B2'!V15,'B2'!V16)=0,ISNUMBER('B2'!V17)),"",IF(OR('B2'!W15="M",'B2'!W16="M"),"M",IF(AND('B2'!W15='B2'!W16,OR('B2'!W15="X",'B2'!W15="W",'B2'!W15="Z")),UPPER('B2'!W15),"")))</f>
        <v/>
      </c>
      <c r="J216" s="62" t="s">
        <v>739</v>
      </c>
      <c r="K216" s="151" t="str">
        <f>IF(AND(ISBLANK('B2'!V17),$L$216&lt;&gt;"Z"),"",'B2'!V17)</f>
        <v/>
      </c>
      <c r="L216" s="151" t="str">
        <f>IF(ISBLANK('B2'!W17),"",'B2'!W17)</f>
        <v/>
      </c>
      <c r="M216" s="59" t="str">
        <f t="shared" si="3"/>
        <v>OK</v>
      </c>
      <c r="N216" s="60"/>
    </row>
    <row r="217" spans="1:14" x14ac:dyDescent="0.25">
      <c r="A217" s="61" t="s">
        <v>2561</v>
      </c>
      <c r="B217" s="149" t="s">
        <v>1092</v>
      </c>
      <c r="C217" s="150" t="s">
        <v>118</v>
      </c>
      <c r="D217" s="154" t="s">
        <v>1093</v>
      </c>
      <c r="E217" s="62" t="s">
        <v>739</v>
      </c>
      <c r="F217" s="150" t="s">
        <v>118</v>
      </c>
      <c r="G217" s="154" t="s">
        <v>1094</v>
      </c>
      <c r="H217" s="151" t="str">
        <f>IF(OR(AND('B2'!V20="",'B2'!W20=""),AND('B2'!V21="",'B2'!W21=""),AND('B2'!W20="X",'B2'!W21="X"),OR('B2'!W20="M",'B2'!W21="M")),"",SUM('B2'!V20,'B2'!V21))</f>
        <v/>
      </c>
      <c r="I217" s="151" t="str">
        <f>IF(AND(AND('B2'!W20="X",'B2'!W21="X"),SUM('B2'!V20,'B2'!V21)=0,ISNUMBER('B2'!V22)),"",IF(OR('B2'!W20="M",'B2'!W21="M"),"M",IF(AND('B2'!W20='B2'!W21,OR('B2'!W20="X",'B2'!W20="W",'B2'!W20="Z")),UPPER('B2'!W20),"")))</f>
        <v/>
      </c>
      <c r="J217" s="62" t="s">
        <v>739</v>
      </c>
      <c r="K217" s="151" t="str">
        <f>IF(AND(ISBLANK('B2'!V22),$L$217&lt;&gt;"Z"),"",'B2'!V22)</f>
        <v/>
      </c>
      <c r="L217" s="151" t="str">
        <f>IF(ISBLANK('B2'!W22),"",'B2'!W22)</f>
        <v/>
      </c>
      <c r="M217" s="59" t="str">
        <f t="shared" si="3"/>
        <v>OK</v>
      </c>
      <c r="N217" s="60"/>
    </row>
    <row r="218" spans="1:14" x14ac:dyDescent="0.25">
      <c r="A218" s="61" t="s">
        <v>2561</v>
      </c>
      <c r="B218" s="149" t="s">
        <v>1095</v>
      </c>
      <c r="C218" s="150" t="s">
        <v>118</v>
      </c>
      <c r="D218" s="154" t="s">
        <v>1096</v>
      </c>
      <c r="E218" s="62" t="s">
        <v>739</v>
      </c>
      <c r="F218" s="150" t="s">
        <v>118</v>
      </c>
      <c r="G218" s="154" t="s">
        <v>1097</v>
      </c>
      <c r="H218" s="151" t="str">
        <f>IF(OR(AND('B2'!V24="",'B2'!W24=""),AND('B2'!V25="",'B2'!W25=""),AND('B2'!W24="X",'B2'!W25="X"),OR('B2'!W24="M",'B2'!W25="M")),"",SUM('B2'!V24,'B2'!V25))</f>
        <v/>
      </c>
      <c r="I218" s="151" t="str">
        <f>IF(AND(AND('B2'!W24="X",'B2'!W25="X"),SUM('B2'!V24,'B2'!V25)=0,ISNUMBER('B2'!V26)),"",IF(OR('B2'!W24="M",'B2'!W25="M"),"M",IF(AND('B2'!W24='B2'!W25,OR('B2'!W24="X",'B2'!W24="W",'B2'!W24="Z")),UPPER('B2'!W24),"")))</f>
        <v/>
      </c>
      <c r="J218" s="62" t="s">
        <v>739</v>
      </c>
      <c r="K218" s="151" t="str">
        <f>IF(AND(ISBLANK('B2'!V26),$L$218&lt;&gt;"Z"),"",'B2'!V26)</f>
        <v/>
      </c>
      <c r="L218" s="151" t="str">
        <f>IF(ISBLANK('B2'!W26),"",'B2'!W26)</f>
        <v/>
      </c>
      <c r="M218" s="59" t="str">
        <f t="shared" si="3"/>
        <v>OK</v>
      </c>
      <c r="N218" s="60"/>
    </row>
    <row r="219" spans="1:14" x14ac:dyDescent="0.25">
      <c r="A219" s="61" t="s">
        <v>2561</v>
      </c>
      <c r="B219" s="149" t="s">
        <v>1098</v>
      </c>
      <c r="C219" s="150" t="s">
        <v>118</v>
      </c>
      <c r="D219" s="154" t="s">
        <v>1099</v>
      </c>
      <c r="E219" s="62" t="s">
        <v>739</v>
      </c>
      <c r="F219" s="150" t="s">
        <v>118</v>
      </c>
      <c r="G219" s="154" t="s">
        <v>1100</v>
      </c>
      <c r="H219" s="151" t="str">
        <f>IF(OR(AND('B2'!V17="",'B2'!W17=""),AND('B2'!V22="",'B2'!W22=""),AND('B2'!V26="",'B2'!W26=""),AND('B2'!W17='B2'!W22,'B2'!W17='B2'!W26,'B2'!W17="X"),OR('B2'!W17="M",'B2'!W22="M",'B2'!W26="M")),"",SUM('B2'!V17,'B2'!V22,'B2'!V26))</f>
        <v/>
      </c>
      <c r="I219" s="151" t="str">
        <f>IF(AND(AND('B2'!W17="X",'B2'!W22="X",'B2'!W26="X"),SUM('B2'!V17,'B2'!V22,'B2'!V26)=0,ISNUMBER('B2'!V28)),"",IF(OR('B2'!W17="M",'B2'!W22="M",'B2'!W26="M"),"M",IF(AND('B2'!W17='B2'!W22,'B2'!W17='B2'!W26,OR('B2'!W17="X",'B2'!W17="W",'B2'!W17="Z")),UPPER('B2'!W17),"")))</f>
        <v/>
      </c>
      <c r="J219" s="62" t="s">
        <v>739</v>
      </c>
      <c r="K219" s="151" t="str">
        <f>IF(AND(ISBLANK('B2'!V28),$L$219&lt;&gt;"Z"),"",'B2'!V28)</f>
        <v/>
      </c>
      <c r="L219" s="151" t="str">
        <f>IF(ISBLANK('B2'!W28),"",'B2'!W28)</f>
        <v/>
      </c>
      <c r="M219" s="59" t="str">
        <f t="shared" si="3"/>
        <v>OK</v>
      </c>
      <c r="N219" s="60"/>
    </row>
    <row r="220" spans="1:14" x14ac:dyDescent="0.25">
      <c r="A220" s="61" t="s">
        <v>2561</v>
      </c>
      <c r="B220" s="149" t="s">
        <v>1101</v>
      </c>
      <c r="C220" s="150" t="s">
        <v>118</v>
      </c>
      <c r="D220" s="154" t="s">
        <v>1102</v>
      </c>
      <c r="E220" s="62" t="s">
        <v>739</v>
      </c>
      <c r="F220" s="150" t="s">
        <v>118</v>
      </c>
      <c r="G220" s="154" t="s">
        <v>579</v>
      </c>
      <c r="H220" s="151" t="str">
        <f>IF(OR(AND('B2'!V32="",'B2'!W32=""),AND('B2'!V33="",'B2'!W33=""),AND('B2'!W32="X",'B2'!W33="X"),OR('B2'!W32="M",'B2'!W33="M")),"",SUM('B2'!V32,'B2'!V33))</f>
        <v/>
      </c>
      <c r="I220" s="151" t="str">
        <f>IF(AND(AND('B2'!W32="X",'B2'!W33="X"),SUM('B2'!V32,'B2'!V33)=0,ISNUMBER('B2'!V34)),"",IF(OR('B2'!W32="M",'B2'!W33="M"),"M",IF(AND('B2'!W32='B2'!W33,OR('B2'!W32="X",'B2'!W32="W",'B2'!W32="Z")),UPPER('B2'!W32),"")))</f>
        <v/>
      </c>
      <c r="J220" s="62" t="s">
        <v>739</v>
      </c>
      <c r="K220" s="151" t="str">
        <f>IF(AND(ISBLANK('B2'!V34),$L$220&lt;&gt;"Z"),"",'B2'!V34)</f>
        <v/>
      </c>
      <c r="L220" s="151" t="str">
        <f>IF(ISBLANK('B2'!W34),"",'B2'!W34)</f>
        <v/>
      </c>
      <c r="M220" s="59" t="str">
        <f t="shared" ref="M220:M283" si="4">IF(AND(ISNUMBER(H220),ISNUMBER(K220)),IF(OR(ROUND(H220,0)&lt;&gt;ROUND(K220,0),I220&lt;&gt;L220),"Check","OK"),IF(OR(AND(H220&lt;&gt;K220,I220&lt;&gt;"Z",L220&lt;&gt;"Z"),I220&lt;&gt;L220),"Check","OK"))</f>
        <v>OK</v>
      </c>
      <c r="N220" s="60"/>
    </row>
    <row r="221" spans="1:14" x14ac:dyDescent="0.25">
      <c r="A221" s="61" t="s">
        <v>2561</v>
      </c>
      <c r="B221" s="149" t="s">
        <v>1103</v>
      </c>
      <c r="C221" s="150" t="s">
        <v>118</v>
      </c>
      <c r="D221" s="154" t="s">
        <v>1104</v>
      </c>
      <c r="E221" s="62" t="s">
        <v>739</v>
      </c>
      <c r="F221" s="150" t="s">
        <v>118</v>
      </c>
      <c r="G221" s="154" t="s">
        <v>1105</v>
      </c>
      <c r="H221" s="151" t="str">
        <f>IF(OR(AND('B2'!V39="",'B2'!W39=""),AND('B2'!V40="",'B2'!W40=""),AND('B2'!W39="X",'B2'!W40="X"),OR('B2'!W39="M",'B2'!W40="M")),"",SUM('B2'!V39,'B2'!V40))</f>
        <v/>
      </c>
      <c r="I221" s="151" t="str">
        <f>IF(AND(AND('B2'!W39="X",'B2'!W40="X"),SUM('B2'!V39,'B2'!V40)=0,ISNUMBER('B2'!V41)),"",IF(OR('B2'!W39="M",'B2'!W40="M"),"M",IF(AND('B2'!W39='B2'!W40,OR('B2'!W39="X",'B2'!W39="W",'B2'!W39="Z")),UPPER('B2'!W39),"")))</f>
        <v/>
      </c>
      <c r="J221" s="62" t="s">
        <v>739</v>
      </c>
      <c r="K221" s="151" t="str">
        <f>IF(AND(ISBLANK('B2'!V41),$L$221&lt;&gt;"Z"),"",'B2'!V41)</f>
        <v/>
      </c>
      <c r="L221" s="151" t="str">
        <f>IF(ISBLANK('B2'!W41),"",'B2'!W41)</f>
        <v/>
      </c>
      <c r="M221" s="59" t="str">
        <f t="shared" si="4"/>
        <v>OK</v>
      </c>
      <c r="N221" s="60"/>
    </row>
    <row r="222" spans="1:14" x14ac:dyDescent="0.25">
      <c r="A222" s="61" t="s">
        <v>2561</v>
      </c>
      <c r="B222" s="149" t="s">
        <v>1106</v>
      </c>
      <c r="C222" s="150" t="s">
        <v>118</v>
      </c>
      <c r="D222" s="154" t="s">
        <v>1107</v>
      </c>
      <c r="E222" s="62" t="s">
        <v>739</v>
      </c>
      <c r="F222" s="150" t="s">
        <v>118</v>
      </c>
      <c r="G222" s="154" t="s">
        <v>1108</v>
      </c>
      <c r="H222" s="151" t="str">
        <f>IF(OR(AND('B2'!V34="",'B2'!W34=""),AND('B2'!V37="",'B2'!W37=""),AND('B2'!V41="",'B2'!W41=""),AND('B2'!W34='B2'!W37,'B2'!W34='B2'!W41,'B2'!W34="X"),OR('B2'!W34="M",'B2'!W37="M",'B2'!W41="M")),"",SUM('B2'!V34,'B2'!V37,'B2'!V41))</f>
        <v/>
      </c>
      <c r="I222" s="151" t="str">
        <f>IF(AND(AND('B2'!W34="X",'B2'!W37="X",'B2'!W41="X"),SUM('B2'!V34,'B2'!V37,'B2'!V41)=0,ISNUMBER('B2'!V28)),"",IF(OR('B2'!W34="M",'B2'!W37="M",'B2'!W41="M"),"M",IF(AND('B2'!W34='B2'!W37,'B2'!W34='B2'!W41,OR('B2'!W34="X",'B2'!W34="W",'B2'!W34="Z")),UPPER('B2'!W34),"")))</f>
        <v/>
      </c>
      <c r="J222" s="62" t="s">
        <v>739</v>
      </c>
      <c r="K222" s="151" t="str">
        <f>IF(AND(ISBLANK('B2'!V43),$L$222&lt;&gt;"Z"),"",'B2'!V43)</f>
        <v/>
      </c>
      <c r="L222" s="151" t="str">
        <f>IF(ISBLANK('B2'!W43),"",'B2'!W43)</f>
        <v/>
      </c>
      <c r="M222" s="59" t="str">
        <f t="shared" si="4"/>
        <v>OK</v>
      </c>
      <c r="N222" s="60"/>
    </row>
    <row r="223" spans="1:14" x14ac:dyDescent="0.25">
      <c r="A223" s="61" t="s">
        <v>2561</v>
      </c>
      <c r="B223" s="149" t="s">
        <v>1109</v>
      </c>
      <c r="C223" s="150" t="s">
        <v>118</v>
      </c>
      <c r="D223" s="154" t="s">
        <v>1110</v>
      </c>
      <c r="E223" s="62" t="s">
        <v>739</v>
      </c>
      <c r="F223" s="150" t="s">
        <v>118</v>
      </c>
      <c r="G223" s="154" t="s">
        <v>606</v>
      </c>
      <c r="H223" s="151" t="str">
        <f>IF(OR(AND('B2'!V47="",'B2'!W47=""),AND('B2'!V48="",'B2'!W48=""),AND('B2'!W47="X",'B2'!W48="X"),OR('B2'!W47="M",'B2'!W48="M")),"",SUM('B2'!V47,'B2'!V48))</f>
        <v/>
      </c>
      <c r="I223" s="151" t="str">
        <f>IF(AND(AND('B2'!W47="X",'B2'!W48="X"),SUM('B2'!V47,'B2'!V48)=0,ISNUMBER('B2'!V49)),"",IF(OR('B2'!W47="M",'B2'!W48="M"),"M",IF(AND('B2'!W47='B2'!W48,OR('B2'!W47="X",'B2'!W47="W",'B2'!W47="Z")),UPPER('B2'!W47),"")))</f>
        <v/>
      </c>
      <c r="J223" s="62" t="s">
        <v>739</v>
      </c>
      <c r="K223" s="151" t="str">
        <f>IF(AND(ISBLANK('B2'!V49),$L$223&lt;&gt;"Z"),"",'B2'!V49)</f>
        <v/>
      </c>
      <c r="L223" s="151" t="str">
        <f>IF(ISBLANK('B2'!W49),"",'B2'!W49)</f>
        <v/>
      </c>
      <c r="M223" s="59" t="str">
        <f t="shared" si="4"/>
        <v>OK</v>
      </c>
      <c r="N223" s="60"/>
    </row>
    <row r="224" spans="1:14" x14ac:dyDescent="0.25">
      <c r="A224" s="61" t="s">
        <v>2561</v>
      </c>
      <c r="B224" s="149" t="s">
        <v>1111</v>
      </c>
      <c r="C224" s="150" t="s">
        <v>118</v>
      </c>
      <c r="D224" s="154" t="s">
        <v>1112</v>
      </c>
      <c r="E224" s="62" t="s">
        <v>739</v>
      </c>
      <c r="F224" s="150" t="s">
        <v>118</v>
      </c>
      <c r="G224" s="154" t="s">
        <v>1113</v>
      </c>
      <c r="H224" s="151" t="str">
        <f>IF(OR(AND('B2'!V52="",'B2'!W52=""),AND('B2'!V53="",'B2'!W53=""),AND('B2'!W52="X",'B2'!W53="X"),OR('B2'!W52="M",'B2'!W53="M")),"",SUM('B2'!V52,'B2'!V53))</f>
        <v/>
      </c>
      <c r="I224" s="151" t="str">
        <f>IF(AND(AND('B2'!W52="X",'B2'!W53="X"),SUM('B2'!V52,'B2'!V53)=0,ISNUMBER('B2'!V54)),"",IF(OR('B2'!W52="M",'B2'!W53="M"),"M",IF(AND('B2'!W52='B2'!W53,OR('B2'!W52="X",'B2'!W52="W",'B2'!W52="Z")),UPPER('B2'!W52),"")))</f>
        <v/>
      </c>
      <c r="J224" s="62" t="s">
        <v>739</v>
      </c>
      <c r="K224" s="151" t="str">
        <f>IF(AND(ISBLANK('B2'!V54),$L$224&lt;&gt;"Z"),"",'B2'!V54)</f>
        <v/>
      </c>
      <c r="L224" s="151" t="str">
        <f>IF(ISBLANK('B2'!W54),"",'B2'!W54)</f>
        <v/>
      </c>
      <c r="M224" s="59" t="str">
        <f t="shared" si="4"/>
        <v>OK</v>
      </c>
      <c r="N224" s="60"/>
    </row>
    <row r="225" spans="1:14" x14ac:dyDescent="0.25">
      <c r="A225" s="61" t="s">
        <v>2561</v>
      </c>
      <c r="B225" s="149" t="s">
        <v>1114</v>
      </c>
      <c r="C225" s="150" t="s">
        <v>118</v>
      </c>
      <c r="D225" s="154" t="s">
        <v>1115</v>
      </c>
      <c r="E225" s="62" t="s">
        <v>739</v>
      </c>
      <c r="F225" s="150" t="s">
        <v>118</v>
      </c>
      <c r="G225" s="154" t="s">
        <v>1116</v>
      </c>
      <c r="H225" s="151" t="str">
        <f>IF(OR(AND('B2'!V49="",'B2'!W49=""),AND('B2'!V54="",'B2'!W54=""),AND('B2'!W49="X",'B2'!W54="X"),OR('B2'!W49="M",'B2'!W54="M")),"",SUM('B2'!V49,'B2'!V54))</f>
        <v/>
      </c>
      <c r="I225" s="151" t="str">
        <f>IF(AND(AND('B2'!W49="X",'B2'!W54="X"),SUM('B2'!V49,'B2'!V54)=0,ISNUMBER('B2'!V56)),"",IF(OR('B2'!W49="M",'B2'!W54="M"),"M",IF(AND('B2'!W49='B2'!W54,OR('B2'!W49="X",'B2'!W49="W",'B2'!W49="Z")),UPPER('B2'!W49),"")))</f>
        <v/>
      </c>
      <c r="J225" s="62" t="s">
        <v>739</v>
      </c>
      <c r="K225" s="151" t="str">
        <f>IF(AND(ISBLANK('B2'!V56),$L$225&lt;&gt;"Z"),"",'B2'!V56)</f>
        <v/>
      </c>
      <c r="L225" s="151" t="str">
        <f>IF(ISBLANK('B2'!W56),"",'B2'!W56)</f>
        <v/>
      </c>
      <c r="M225" s="59" t="str">
        <f t="shared" si="4"/>
        <v>OK</v>
      </c>
      <c r="N225" s="60"/>
    </row>
    <row r="226" spans="1:14" x14ac:dyDescent="0.25">
      <c r="A226" s="61" t="s">
        <v>2561</v>
      </c>
      <c r="B226" s="149" t="s">
        <v>1117</v>
      </c>
      <c r="C226" s="150" t="s">
        <v>118</v>
      </c>
      <c r="D226" s="154" t="s">
        <v>1118</v>
      </c>
      <c r="E226" s="62" t="s">
        <v>739</v>
      </c>
      <c r="F226" s="150" t="s">
        <v>118</v>
      </c>
      <c r="G226" s="154" t="s">
        <v>1119</v>
      </c>
      <c r="H226" s="151" t="str">
        <f>IF(OR(AND('B2'!V15="",'B2'!W15=""),AND('B2'!V32="",'B2'!W32=""),AND('B2'!V47="",'B2'!W47=""),AND('B2'!W15='B2'!W32,'B2'!W15='B2'!W47,'B2'!W15="X"),OR('B2'!W15="M",'B2'!W32="M",'B2'!W47="M")),"",SUM('B2'!V15,'B2'!V32,'B2'!V47))</f>
        <v/>
      </c>
      <c r="I226" s="151" t="str">
        <f>IF(AND(AND('B2'!W15="X",'B2'!W32="X",'B2'!W47="X"),SUM('B2'!V15,'B2'!V32,'B2'!V47)=0,ISNUMBER('B2'!V28)),"",IF(OR('B2'!W15="M",'B2'!W32="M",'B2'!W47="M"),"M",IF(AND('B2'!W15='B2'!W32,'B2'!W15='B2'!W47,OR('B2'!W15="X",'B2'!W15="W",'B2'!W15="Z")),UPPER('B2'!W15),"")))</f>
        <v/>
      </c>
      <c r="J226" s="62" t="s">
        <v>739</v>
      </c>
      <c r="K226" s="151" t="str">
        <f>IF(AND(ISBLANK('B2'!V60),$L$226&lt;&gt;"Z"),"",'B2'!V60)</f>
        <v/>
      </c>
      <c r="L226" s="151" t="str">
        <f>IF(ISBLANK('B2'!W60),"",'B2'!W60)</f>
        <v/>
      </c>
      <c r="M226" s="59" t="str">
        <f t="shared" si="4"/>
        <v>OK</v>
      </c>
      <c r="N226" s="60"/>
    </row>
    <row r="227" spans="1:14" x14ac:dyDescent="0.25">
      <c r="A227" s="61" t="s">
        <v>2561</v>
      </c>
      <c r="B227" s="149" t="s">
        <v>1120</v>
      </c>
      <c r="C227" s="150" t="s">
        <v>118</v>
      </c>
      <c r="D227" s="154" t="s">
        <v>1121</v>
      </c>
      <c r="E227" s="62" t="s">
        <v>739</v>
      </c>
      <c r="F227" s="150" t="s">
        <v>118</v>
      </c>
      <c r="G227" s="154" t="s">
        <v>1122</v>
      </c>
      <c r="H227" s="151" t="str">
        <f>IF(OR(AND('B2'!V16="",'B2'!W16=""),AND('B2'!V33="",'B2'!W33=""),AND('B2'!V48="",'B2'!W48=""),AND('B2'!W16='B2'!W33,'B2'!W16='B2'!W48,'B2'!W16="X"),OR('B2'!W16="M",'B2'!W33="M",'B2'!W48="M")),"",SUM('B2'!V16,'B2'!V33,'B2'!V48))</f>
        <v/>
      </c>
      <c r="I227" s="151" t="str">
        <f>IF(AND(AND('B2'!W16="X",'B2'!W33="X",'B2'!W48="X"),SUM('B2'!V16,'B2'!V33,'B2'!V48)=0,ISNUMBER('B2'!V29)),"",IF(OR('B2'!W16="M",'B2'!W33="M",'B2'!W48="M"),"M",IF(AND('B2'!W16='B2'!W33,'B2'!W16='B2'!W48,OR('B2'!W16="X",'B2'!W16="W",'B2'!W16="Z")),UPPER('B2'!W16),"")))</f>
        <v/>
      </c>
      <c r="J227" s="62" t="s">
        <v>739</v>
      </c>
      <c r="K227" s="151" t="str">
        <f>IF(AND(ISBLANK('B2'!V61),$L$227&lt;&gt;"Z"),"",'B2'!V61)</f>
        <v/>
      </c>
      <c r="L227" s="151" t="str">
        <f>IF(ISBLANK('B2'!W61),"",'B2'!W61)</f>
        <v/>
      </c>
      <c r="M227" s="59" t="str">
        <f t="shared" si="4"/>
        <v>OK</v>
      </c>
      <c r="N227" s="60"/>
    </row>
    <row r="228" spans="1:14" x14ac:dyDescent="0.25">
      <c r="A228" s="61" t="s">
        <v>2561</v>
      </c>
      <c r="B228" s="149" t="s">
        <v>1123</v>
      </c>
      <c r="C228" s="150" t="s">
        <v>118</v>
      </c>
      <c r="D228" s="154" t="s">
        <v>1124</v>
      </c>
      <c r="E228" s="62" t="s">
        <v>739</v>
      </c>
      <c r="F228" s="150" t="s">
        <v>118</v>
      </c>
      <c r="G228" s="154" t="s">
        <v>639</v>
      </c>
      <c r="H228" s="151" t="str">
        <f>IF(OR(AND('B2'!V17="",'B2'!W17=""),AND('B2'!V34="",'B2'!W34=""),AND('B2'!V49="",'B2'!W49=""),AND('B2'!W17='B2'!W34,'B2'!W17='B2'!W49,'B2'!W17="X"),OR('B2'!W17="M",'B2'!W34="M",'B2'!W49="M")),"",SUM('B2'!V17,'B2'!V34,'B2'!V49))</f>
        <v/>
      </c>
      <c r="I228" s="151" t="str">
        <f>IF(AND(AND('B2'!W17="X",'B2'!W34="X",'B2'!W49="X"),SUM('B2'!V17,'B2'!V34,'B2'!V49)=0,ISNUMBER('B2'!V30)),"",IF(OR('B2'!W17="M",'B2'!W34="M",'B2'!W49="M"),"M",IF(AND('B2'!W17='B2'!W34,'B2'!W17='B2'!W49,OR('B2'!W17="X",'B2'!W17="W",'B2'!W17="Z")),UPPER('B2'!W17),"")))</f>
        <v/>
      </c>
      <c r="J228" s="62" t="s">
        <v>739</v>
      </c>
      <c r="K228" s="151" t="str">
        <f>IF(AND(ISBLANK('B2'!V62),$L$228&lt;&gt;"Z"),"",'B2'!V62)</f>
        <v/>
      </c>
      <c r="L228" s="151" t="str">
        <f>IF(ISBLANK('B2'!W62),"",'B2'!W62)</f>
        <v/>
      </c>
      <c r="M228" s="59" t="str">
        <f t="shared" si="4"/>
        <v>OK</v>
      </c>
      <c r="N228" s="60"/>
    </row>
    <row r="229" spans="1:14" x14ac:dyDescent="0.25">
      <c r="A229" s="61" t="s">
        <v>2561</v>
      </c>
      <c r="B229" s="149" t="s">
        <v>1125</v>
      </c>
      <c r="C229" s="150" t="s">
        <v>118</v>
      </c>
      <c r="D229" s="154" t="s">
        <v>1126</v>
      </c>
      <c r="E229" s="62" t="s">
        <v>739</v>
      </c>
      <c r="F229" s="150" t="s">
        <v>118</v>
      </c>
      <c r="G229" s="154" t="s">
        <v>638</v>
      </c>
      <c r="H229" s="151" t="str">
        <f>IF(OR(AND('B2'!V18="",'B2'!W18=""),AND('B2'!V35="",'B2'!W35=""),AND('B2'!V50="",'B2'!W50=""),AND('B2'!W18='B2'!W35,'B2'!W18='B2'!W50,'B2'!W18="X"),OR('B2'!W18="M",'B2'!W35="M",'B2'!W50="M")),"",SUM('B2'!V18,'B2'!V35,'B2'!V50))</f>
        <v/>
      </c>
      <c r="I229" s="151" t="str">
        <f>IF(AND(AND('B2'!W18="X",'B2'!W35="X",'B2'!W50="X"),SUM('B2'!V18,'B2'!V35,'B2'!V50)=0,ISNUMBER('B2'!V31)),"",IF(OR('B2'!W18="M",'B2'!W35="M",'B2'!W50="M"),"M",IF(AND('B2'!W18='B2'!W35,'B2'!W18='B2'!W50,OR('B2'!W18="X",'B2'!W18="W",'B2'!W18="Z")),UPPER('B2'!W18),"")))</f>
        <v/>
      </c>
      <c r="J229" s="62" t="s">
        <v>739</v>
      </c>
      <c r="K229" s="151" t="str">
        <f>IF(AND(ISBLANK('B2'!V63),$L$229&lt;&gt;"Z"),"",'B2'!V63)</f>
        <v/>
      </c>
      <c r="L229" s="151" t="str">
        <f>IF(ISBLANK('B2'!W63),"",'B2'!W63)</f>
        <v/>
      </c>
      <c r="M229" s="59" t="str">
        <f t="shared" si="4"/>
        <v>OK</v>
      </c>
      <c r="N229" s="60"/>
    </row>
    <row r="230" spans="1:14" x14ac:dyDescent="0.25">
      <c r="A230" s="61" t="s">
        <v>2561</v>
      </c>
      <c r="B230" s="149" t="s">
        <v>1127</v>
      </c>
      <c r="C230" s="150" t="s">
        <v>118</v>
      </c>
      <c r="D230" s="154" t="s">
        <v>1128</v>
      </c>
      <c r="E230" s="62" t="s">
        <v>739</v>
      </c>
      <c r="F230" s="150" t="s">
        <v>118</v>
      </c>
      <c r="G230" s="154" t="s">
        <v>1129</v>
      </c>
      <c r="H230" s="151" t="str">
        <f>IF(OR(AND('B2'!V24="",'B2'!W24=""),AND('B2'!V39="",'B2'!W39=""),AND('B2'!V52="",'B2'!W52=""),AND('B2'!W24='B2'!W39,'B2'!W24='B2'!W52,'B2'!W24="X"),OR('B2'!W24="M",'B2'!W39="M",'B2'!W52="M")),"",SUM('B2'!V24,'B2'!V39,'B2'!V52))</f>
        <v/>
      </c>
      <c r="I230" s="151" t="str">
        <f>IF(AND(AND('B2'!W24="X",'B2'!W39="X",'B2'!W52="X"),SUM('B2'!V24,'B2'!V39,'B2'!V52)=0,ISNUMBER('B2'!V28)),"",IF(OR('B2'!W24="M",'B2'!W39="M",'B2'!W52="M"),"M",IF(AND('B2'!W24='B2'!W39,'B2'!W24='B2'!W52,OR('B2'!W24="X",'B2'!W24="W",'B2'!W24="Z")),UPPER('B2'!W24),"")))</f>
        <v/>
      </c>
      <c r="J230" s="62" t="s">
        <v>739</v>
      </c>
      <c r="K230" s="151" t="str">
        <f>IF(AND(ISBLANK('B2'!V65),$L$230&lt;&gt;"Z"),"",'B2'!V65)</f>
        <v/>
      </c>
      <c r="L230" s="151" t="str">
        <f>IF(ISBLANK('B2'!W65),"",'B2'!W65)</f>
        <v/>
      </c>
      <c r="M230" s="59" t="str">
        <f t="shared" si="4"/>
        <v>OK</v>
      </c>
      <c r="N230" s="60"/>
    </row>
    <row r="231" spans="1:14" x14ac:dyDescent="0.25">
      <c r="A231" s="61" t="s">
        <v>2561</v>
      </c>
      <c r="B231" s="149" t="s">
        <v>1130</v>
      </c>
      <c r="C231" s="150" t="s">
        <v>118</v>
      </c>
      <c r="D231" s="154" t="s">
        <v>1131</v>
      </c>
      <c r="E231" s="62" t="s">
        <v>739</v>
      </c>
      <c r="F231" s="150" t="s">
        <v>118</v>
      </c>
      <c r="G231" s="154" t="s">
        <v>1132</v>
      </c>
      <c r="H231" s="151" t="str">
        <f>IF(OR(AND('B2'!V25="",'B2'!W25=""),AND('B2'!V40="",'B2'!W40=""),AND('B2'!V53="",'B2'!W53=""),AND('B2'!W25='B2'!W40,'B2'!W25='B2'!W53,'B2'!W25="X"),OR('B2'!W25="M",'B2'!W40="M",'B2'!W53="M")),"",SUM('B2'!V25,'B2'!V40,'B2'!V53))</f>
        <v/>
      </c>
      <c r="I231" s="151" t="str">
        <f>IF(AND(OR(AND('B2'!W25="M",'B2'!W40="M",'B2'!W53="M"),AND('B2'!W25="X",'B2'!W40="X",'B2'!W53="X")),SUM('B2'!V25,'B2'!V40,'B2'!V53)=0,ISNUMBER('B2'!V29)),"",IF(OR('B2'!W25="M",'B2'!W40="M",'B2'!W53="M"),"M",IF(AND('B2'!W25='B2'!W40,'B2'!W25='B2'!W53,OR('B2'!W25="X",'B2'!W25="W",'B2'!W25="Z")),UPPER('B2'!W25),"")))</f>
        <v/>
      </c>
      <c r="J231" s="62" t="s">
        <v>739</v>
      </c>
      <c r="K231" s="151" t="str">
        <f>IF(AND(ISBLANK('B2'!V66),$L$231&lt;&gt;"Z"),"",'B2'!V66)</f>
        <v/>
      </c>
      <c r="L231" s="151" t="str">
        <f>IF(ISBLANK('B2'!W66),"",'B2'!W66)</f>
        <v/>
      </c>
      <c r="M231" s="59" t="str">
        <f t="shared" si="4"/>
        <v>OK</v>
      </c>
      <c r="N231" s="60"/>
    </row>
    <row r="232" spans="1:14" x14ac:dyDescent="0.25">
      <c r="A232" s="61" t="s">
        <v>2561</v>
      </c>
      <c r="B232" s="149" t="s">
        <v>1133</v>
      </c>
      <c r="C232" s="150" t="s">
        <v>118</v>
      </c>
      <c r="D232" s="154" t="s">
        <v>1134</v>
      </c>
      <c r="E232" s="62" t="s">
        <v>739</v>
      </c>
      <c r="F232" s="150" t="s">
        <v>118</v>
      </c>
      <c r="G232" s="154" t="s">
        <v>1135</v>
      </c>
      <c r="H232" s="151" t="str">
        <f>IF(OR(AND('B2'!V26="",'B2'!W26=""),AND('B2'!V41="",'B2'!W41=""),AND('B2'!V54="",'B2'!W54=""),AND('B2'!W26='B2'!W41,'B2'!W26='B2'!W54,'B2'!W26="X"),OR('B2'!W26="M",'B2'!W41="M",'B2'!W54="M")),"",SUM('B2'!V26,'B2'!V41,'B2'!V54))</f>
        <v/>
      </c>
      <c r="I232" s="151" t="str">
        <f>IF(AND(AND('B2'!W26="X",'B2'!W41="X",'B2'!W54="X"),SUM('B2'!V26,'B2'!V41,'B2'!V54)=0,ISNUMBER('B2'!V30)),"",IF(OR('B2'!W26="M",'B2'!W41="M",'B2'!W54="M"),"M",IF(AND('B2'!W26='B2'!W41,'B2'!W26='B2'!W54,OR('B2'!W26="X",'B2'!W26="W",'B2'!W26="Z")),UPPER('B2'!W26),"")))</f>
        <v/>
      </c>
      <c r="J232" s="62" t="s">
        <v>739</v>
      </c>
      <c r="K232" s="151" t="str">
        <f>IF(AND(ISBLANK('B2'!V67),$L$232&lt;&gt;"Z"),"",'B2'!V67)</f>
        <v/>
      </c>
      <c r="L232" s="151" t="str">
        <f>IF(ISBLANK('B2'!W67),"",'B2'!W67)</f>
        <v/>
      </c>
      <c r="M232" s="59" t="str">
        <f t="shared" si="4"/>
        <v>OK</v>
      </c>
      <c r="N232" s="60"/>
    </row>
    <row r="233" spans="1:14" x14ac:dyDescent="0.25">
      <c r="A233" s="61" t="s">
        <v>2561</v>
      </c>
      <c r="B233" s="149" t="s">
        <v>1136</v>
      </c>
      <c r="C233" s="150" t="s">
        <v>118</v>
      </c>
      <c r="D233" s="154" t="s">
        <v>1137</v>
      </c>
      <c r="E233" s="62" t="s">
        <v>739</v>
      </c>
      <c r="F233" s="150" t="s">
        <v>118</v>
      </c>
      <c r="G233" s="154" t="s">
        <v>1138</v>
      </c>
      <c r="H233" s="151" t="str">
        <f>IF(OR(AND('B2'!V62="",'B2'!W62=""),AND('B2'!V67="",'B2'!W67=""),AND('B2'!W62="X",'B2'!W67="X"),OR('B2'!W62="M",'B2'!W67="M")),"",SUM('B2'!V62,'B2'!V67))</f>
        <v/>
      </c>
      <c r="I233" s="151" t="str">
        <f>IF(AND(AND('B2'!W62="X",'B2'!W67="X"),SUM('B2'!V62,'B2'!V67)=0,ISNUMBER('B2'!V69)),"",IF(OR('B2'!W62="M",'B2'!W67="M"),"M",IF(AND('B2'!W62='B2'!W67,OR('B2'!W62="X",'B2'!W62="W",'B2'!W62="Z")),UPPER('B2'!W62),"")))</f>
        <v/>
      </c>
      <c r="J233" s="62" t="s">
        <v>739</v>
      </c>
      <c r="K233" s="151" t="str">
        <f>IF(AND(ISBLANK('B2'!V69),$L$233&lt;&gt;"Z"),"",'B2'!V69)</f>
        <v/>
      </c>
      <c r="L233" s="151" t="str">
        <f>IF(ISBLANK('B2'!W69),"",'B2'!W69)</f>
        <v/>
      </c>
      <c r="M233" s="59" t="str">
        <f t="shared" si="4"/>
        <v>OK</v>
      </c>
      <c r="N233" s="60"/>
    </row>
    <row r="234" spans="1:14" x14ac:dyDescent="0.25">
      <c r="A234" s="61" t="s">
        <v>2561</v>
      </c>
      <c r="B234" s="149" t="s">
        <v>1139</v>
      </c>
      <c r="C234" s="150" t="s">
        <v>118</v>
      </c>
      <c r="D234" s="154" t="s">
        <v>1140</v>
      </c>
      <c r="E234" s="62" t="s">
        <v>739</v>
      </c>
      <c r="F234" s="150" t="s">
        <v>118</v>
      </c>
      <c r="G234" s="154" t="s">
        <v>1141</v>
      </c>
      <c r="H234" s="151" t="str">
        <f>IF(OR(AND('B2'!V76="",'B2'!W76=""),AND('B2'!V78="",'B2'!W78=""),AND('B2'!W76="X",'B2'!W78="X"),OR('B2'!W76="M",'B2'!W78="M")),"",SUM('B2'!V76,'B2'!V78))</f>
        <v/>
      </c>
      <c r="I234" s="151" t="str">
        <f>IF(AND(AND('B2'!W76="X",'B2'!W78="X"),SUM('B2'!V76,'B2'!V78)=0,ISNUMBER('B2'!V80)),"",IF(OR('B2'!W76="M",'B2'!W78="M"),"M",IF(AND('B2'!W76='B2'!W78,OR('B2'!W76="X",'B2'!W76="W",'B2'!W76="Z")),UPPER('B2'!W76),"")))</f>
        <v/>
      </c>
      <c r="J234" s="62" t="s">
        <v>739</v>
      </c>
      <c r="K234" s="151" t="str">
        <f>IF(AND(ISBLANK('B2'!V80),$L$234&lt;&gt;"Z"),"",'B2'!V80)</f>
        <v/>
      </c>
      <c r="L234" s="151" t="str">
        <f>IF(ISBLANK('B2'!W80),"",'B2'!W80)</f>
        <v/>
      </c>
      <c r="M234" s="59" t="str">
        <f t="shared" si="4"/>
        <v>OK</v>
      </c>
      <c r="N234" s="60"/>
    </row>
    <row r="235" spans="1:14" x14ac:dyDescent="0.25">
      <c r="A235" s="61" t="s">
        <v>2561</v>
      </c>
      <c r="B235" s="149" t="s">
        <v>1142</v>
      </c>
      <c r="C235" s="150" t="s">
        <v>118</v>
      </c>
      <c r="D235" s="154" t="s">
        <v>1143</v>
      </c>
      <c r="E235" s="62" t="s">
        <v>739</v>
      </c>
      <c r="F235" s="150" t="s">
        <v>118</v>
      </c>
      <c r="G235" s="154" t="s">
        <v>1144</v>
      </c>
      <c r="H235" s="151" t="str">
        <f>IF(OR(AND('B2'!V85="",'B2'!W85=""),AND('B2'!V86="",'B2'!W86=""),AND('B2'!W85="X",'B2'!W86="X"),OR('B2'!W85="M",'B2'!W86="M")),"",SUM('B2'!V85,'B2'!V86))</f>
        <v/>
      </c>
      <c r="I235" s="151" t="str">
        <f>IF(AND(AND('B2'!W85="X",'B2'!W86="X"),SUM('B2'!V85,'B2'!V86)=0,ISNUMBER('B2'!V87)),"",IF(OR('B2'!W85="M",'B2'!W86="M"),"M",IF(AND('B2'!W85='B2'!W86,OR('B2'!W85="X",'B2'!W85="W",'B2'!W85="Z")),UPPER('B2'!W85),"")))</f>
        <v/>
      </c>
      <c r="J235" s="62" t="s">
        <v>739</v>
      </c>
      <c r="K235" s="151" t="str">
        <f>IF(AND(ISBLANK('B2'!V87),$L$235&lt;&gt;"Z"),"",'B2'!V87)</f>
        <v/>
      </c>
      <c r="L235" s="151" t="str">
        <f>IF(ISBLANK('B2'!W87),"",'B2'!W87)</f>
        <v/>
      </c>
      <c r="M235" s="59" t="str">
        <f t="shared" si="4"/>
        <v>OK</v>
      </c>
      <c r="N235" s="60"/>
    </row>
    <row r="236" spans="1:14" x14ac:dyDescent="0.25">
      <c r="A236" s="61" t="s">
        <v>2561</v>
      </c>
      <c r="B236" s="149" t="s">
        <v>1145</v>
      </c>
      <c r="C236" s="150" t="s">
        <v>118</v>
      </c>
      <c r="D236" s="154" t="s">
        <v>1146</v>
      </c>
      <c r="E236" s="62" t="s">
        <v>739</v>
      </c>
      <c r="F236" s="150" t="s">
        <v>118</v>
      </c>
      <c r="G236" s="154" t="s">
        <v>1147</v>
      </c>
      <c r="H236" s="151" t="str">
        <f>IF(OR(AND('B2'!V87="",'B2'!W87=""),AND('B2'!V89="",'B2'!W89=""),AND('B2'!W87="X",'B2'!W89="X"),OR('B2'!W87="M",'B2'!W89="M")),"",SUM('B2'!V87,'B2'!V89))</f>
        <v/>
      </c>
      <c r="I236" s="151" t="str">
        <f>IF(AND(AND('B2'!W87="X",'B2'!W89="X"),SUM('B2'!V87,'B2'!V89)=0,ISNUMBER('B2'!V91)),"",IF(OR('B2'!W87="M",'B2'!W89="M"),"M",IF(AND('B2'!W87='B2'!W89,OR('B2'!W87="X",'B2'!W87="W",'B2'!W87="Z")),UPPER('B2'!W87),"")))</f>
        <v/>
      </c>
      <c r="J236" s="62" t="s">
        <v>739</v>
      </c>
      <c r="K236" s="151" t="str">
        <f>IF(AND(ISBLANK('B2'!V91),$L$236&lt;&gt;"Z"),"",'B2'!V91)</f>
        <v/>
      </c>
      <c r="L236" s="151" t="str">
        <f>IF(ISBLANK('B2'!W91),"",'B2'!W91)</f>
        <v/>
      </c>
      <c r="M236" s="59" t="str">
        <f t="shared" si="4"/>
        <v>OK</v>
      </c>
      <c r="N236" s="60"/>
    </row>
    <row r="237" spans="1:14" x14ac:dyDescent="0.25">
      <c r="A237" s="61" t="s">
        <v>2561</v>
      </c>
      <c r="B237" s="149" t="s">
        <v>1148</v>
      </c>
      <c r="C237" s="150" t="s">
        <v>118</v>
      </c>
      <c r="D237" s="154" t="s">
        <v>1149</v>
      </c>
      <c r="E237" s="62" t="s">
        <v>739</v>
      </c>
      <c r="F237" s="150" t="s">
        <v>118</v>
      </c>
      <c r="G237" s="154" t="s">
        <v>1150</v>
      </c>
      <c r="H237" s="151" t="str">
        <f>IF(OR(AND('B2'!V95="",'B2'!W95=""),AND('B2'!V96="",'B2'!W96=""),AND('B2'!W95="X",'B2'!W96="X"),OR('B2'!W95="M",'B2'!W96="M")),"",SUM('B2'!V95,'B2'!V96))</f>
        <v/>
      </c>
      <c r="I237" s="151" t="str">
        <f>IF(AND(AND('B2'!W95="X",'B2'!W96="X"),SUM('B2'!V95,'B2'!V96)=0,ISNUMBER('B2'!V97)),"",IF(OR('B2'!W95="M",'B2'!W96="M"),"M",IF(AND('B2'!W95='B2'!W96,OR('B2'!W95="X",'B2'!W95="W",'B2'!W95="Z")),UPPER('B2'!W95),"")))</f>
        <v/>
      </c>
      <c r="J237" s="62" t="s">
        <v>739</v>
      </c>
      <c r="K237" s="151" t="str">
        <f>IF(AND(ISBLANK('B2'!V97),$L$237&lt;&gt;"Z"),"",'B2'!V97)</f>
        <v/>
      </c>
      <c r="L237" s="151" t="str">
        <f>IF(ISBLANK('B2'!W97),"",'B2'!W97)</f>
        <v/>
      </c>
      <c r="M237" s="59" t="str">
        <f t="shared" si="4"/>
        <v>OK</v>
      </c>
      <c r="N237" s="60"/>
    </row>
    <row r="238" spans="1:14" x14ac:dyDescent="0.25">
      <c r="A238" s="61" t="s">
        <v>2561</v>
      </c>
      <c r="B238" s="149" t="s">
        <v>1151</v>
      </c>
      <c r="C238" s="150" t="s">
        <v>118</v>
      </c>
      <c r="D238" s="154" t="s">
        <v>1152</v>
      </c>
      <c r="E238" s="62" t="s">
        <v>739</v>
      </c>
      <c r="F238" s="150" t="s">
        <v>118</v>
      </c>
      <c r="G238" s="154" t="s">
        <v>1153</v>
      </c>
      <c r="H238" s="151" t="str">
        <f>IF(OR(AND('B2'!V97="",'B2'!W97=""),AND('B2'!V99="",'B2'!W99=""),AND('B2'!W97="X",'B2'!W99="X"),OR('B2'!W97="M",'B2'!W99="M")),"",SUM('B2'!V97,'B2'!V99))</f>
        <v/>
      </c>
      <c r="I238" s="151" t="str">
        <f>IF(AND(AND('B2'!W97="X",'B2'!W99="X"),SUM('B2'!V97,'B2'!V99)=0,ISNUMBER('B2'!V101)),"",IF(OR('B2'!W97="M",'B2'!W99="M"),"M",IF(AND('B2'!W97='B2'!W99,OR('B2'!W97="X",'B2'!W97="W",'B2'!W97="Z")),UPPER('B2'!W97),"")))</f>
        <v/>
      </c>
      <c r="J238" s="62" t="s">
        <v>739</v>
      </c>
      <c r="K238" s="151" t="str">
        <f>IF(AND(ISBLANK('B2'!V101),$L$238&lt;&gt;"Z"),"",'B2'!V101)</f>
        <v/>
      </c>
      <c r="L238" s="151" t="str">
        <f>IF(ISBLANK('B2'!W101),"",'B2'!W101)</f>
        <v/>
      </c>
      <c r="M238" s="59" t="str">
        <f t="shared" si="4"/>
        <v>OK</v>
      </c>
      <c r="N238" s="60"/>
    </row>
    <row r="239" spans="1:14" x14ac:dyDescent="0.25">
      <c r="A239" s="61" t="s">
        <v>2561</v>
      </c>
      <c r="B239" s="149" t="s">
        <v>1154</v>
      </c>
      <c r="C239" s="150" t="s">
        <v>118</v>
      </c>
      <c r="D239" s="154" t="s">
        <v>1155</v>
      </c>
      <c r="E239" s="62" t="s">
        <v>739</v>
      </c>
      <c r="F239" s="150" t="s">
        <v>118</v>
      </c>
      <c r="G239" s="154" t="s">
        <v>1156</v>
      </c>
      <c r="H239" s="151" t="str">
        <f>IF(OR(AND('B2'!V85="",'B2'!W85=""),AND('B2'!V95="",'B2'!W95=""),AND('B2'!W85="X",'B2'!W95="X"),OR('B2'!W85="M",'B2'!W95="M")),"",SUM('B2'!V85,'B2'!V95))</f>
        <v/>
      </c>
      <c r="I239" s="151" t="str">
        <f>IF(AND(AND('B2'!W85="X",'B2'!W95="X"),SUM('B2'!V85,'B2'!V95)=0,ISNUMBER('B2'!V105)),"",IF(OR('B2'!W85="M",'B2'!W95="M"),"M",IF(AND('B2'!W85='B2'!W95,OR('B2'!W85="X",'B2'!W85="W",'B2'!W85="Z")),UPPER('B2'!W85),"")))</f>
        <v/>
      </c>
      <c r="J239" s="62" t="s">
        <v>739</v>
      </c>
      <c r="K239" s="151" t="str">
        <f>IF(AND(ISBLANK('B2'!V105),$L$239&lt;&gt;"Z"),"",'B2'!V105)</f>
        <v/>
      </c>
      <c r="L239" s="151" t="str">
        <f>IF(ISBLANK('B2'!W105),"",'B2'!W105)</f>
        <v/>
      </c>
      <c r="M239" s="59" t="str">
        <f t="shared" si="4"/>
        <v>OK</v>
      </c>
      <c r="N239" s="60"/>
    </row>
    <row r="240" spans="1:14" x14ac:dyDescent="0.25">
      <c r="A240" s="61" t="s">
        <v>2561</v>
      </c>
      <c r="B240" s="149" t="s">
        <v>1157</v>
      </c>
      <c r="C240" s="150" t="s">
        <v>118</v>
      </c>
      <c r="D240" s="154" t="s">
        <v>1158</v>
      </c>
      <c r="E240" s="62" t="s">
        <v>739</v>
      </c>
      <c r="F240" s="150" t="s">
        <v>118</v>
      </c>
      <c r="G240" s="154" t="s">
        <v>1159</v>
      </c>
      <c r="H240" s="151" t="str">
        <f>IF(OR(AND('B2'!V86="",'B2'!W86=""),AND('B2'!V96="",'B2'!W96=""),AND('B2'!W86="X",'B2'!W96="X"),OR('B2'!W86="M",'B2'!W96="M")),"",SUM('B2'!V86,'B2'!V96))</f>
        <v/>
      </c>
      <c r="I240" s="151" t="str">
        <f>IF(AND(AND('B2'!W86="X",'B2'!W96="X"),SUM('B2'!V86,'B2'!V96)=0,ISNUMBER('B2'!V106)),"",IF(OR('B2'!W86="M",'B2'!W96="M"),"M",IF(AND('B2'!W86='B2'!W96,OR('B2'!W86="X",'B2'!W86="W",'B2'!W86="Z")),UPPER('B2'!W86),"")))</f>
        <v/>
      </c>
      <c r="J240" s="62" t="s">
        <v>739</v>
      </c>
      <c r="K240" s="151" t="str">
        <f>IF(AND(ISBLANK('B2'!V106),$L$240&lt;&gt;"Z"),"",'B2'!V106)</f>
        <v/>
      </c>
      <c r="L240" s="151" t="str">
        <f>IF(ISBLANK('B2'!W106),"",'B2'!W106)</f>
        <v/>
      </c>
      <c r="M240" s="59" t="str">
        <f t="shared" si="4"/>
        <v>OK</v>
      </c>
      <c r="N240" s="60"/>
    </row>
    <row r="241" spans="1:14" x14ac:dyDescent="0.25">
      <c r="A241" s="61" t="s">
        <v>2561</v>
      </c>
      <c r="B241" s="149" t="s">
        <v>1160</v>
      </c>
      <c r="C241" s="150" t="s">
        <v>118</v>
      </c>
      <c r="D241" s="154" t="s">
        <v>1161</v>
      </c>
      <c r="E241" s="62" t="s">
        <v>739</v>
      </c>
      <c r="F241" s="150" t="s">
        <v>118</v>
      </c>
      <c r="G241" s="154" t="s">
        <v>1162</v>
      </c>
      <c r="H241" s="151" t="str">
        <f>IF(OR(AND('B2'!V105="",'B2'!W105=""),AND('B2'!V106="",'B2'!W106=""),AND('B2'!W105="X",'B2'!W106="X"),OR('B2'!W105="M",'B2'!W106="M")),"",SUM('B2'!V105,'B2'!V106))</f>
        <v/>
      </c>
      <c r="I241" s="151" t="str">
        <f>IF(AND(AND('B2'!W105="X",'B2'!W106="X"),SUM('B2'!V105,'B2'!V106)=0,ISNUMBER('B2'!V107)),"",IF(OR('B2'!W105="M",'B2'!W106="M"),"M",IF(AND('B2'!W105='B2'!W106,OR('B2'!W105="X",'B2'!W105="W",'B2'!W105="Z")),UPPER('B2'!W105),"")))</f>
        <v/>
      </c>
      <c r="J241" s="62" t="s">
        <v>739</v>
      </c>
      <c r="K241" s="151" t="str">
        <f>IF(AND(ISBLANK('B2'!V107),$L$241&lt;&gt;"Z"),"",'B2'!V107)</f>
        <v/>
      </c>
      <c r="L241" s="151" t="str">
        <f>IF(ISBLANK('B2'!W107),"",'B2'!W107)</f>
        <v/>
      </c>
      <c r="M241" s="59" t="str">
        <f t="shared" si="4"/>
        <v>OK</v>
      </c>
      <c r="N241" s="60"/>
    </row>
    <row r="242" spans="1:14" x14ac:dyDescent="0.25">
      <c r="A242" s="61" t="s">
        <v>2561</v>
      </c>
      <c r="B242" s="149" t="s">
        <v>1163</v>
      </c>
      <c r="C242" s="150" t="s">
        <v>118</v>
      </c>
      <c r="D242" s="154" t="s">
        <v>1164</v>
      </c>
      <c r="E242" s="62" t="s">
        <v>739</v>
      </c>
      <c r="F242" s="150" t="s">
        <v>118</v>
      </c>
      <c r="G242" s="154" t="s">
        <v>1165</v>
      </c>
      <c r="H242" s="151" t="str">
        <f>IF(OR(AND('B2'!V89="",'B2'!W89=""),AND('B2'!V107="",'B2'!W107=""),AND('B2'!W89="X",'B2'!W107="X"),OR('B2'!W89="M",'B2'!W107="M")),"",SUM('B2'!V89,'B2'!V107))</f>
        <v/>
      </c>
      <c r="I242" s="151" t="str">
        <f>IF(AND(AND('B2'!W89="X",'B2'!W107="X"),SUM('B2'!V89,'B2'!V107)=0,ISNUMBER('B2'!V109)),"",IF(OR('B2'!W89="M",'B2'!W107="M"),"M",IF(AND('B2'!W89='B2'!W107,OR('B2'!W89="X",'B2'!W89="W",'B2'!W89="Z")),UPPER('B2'!W89),"")))</f>
        <v/>
      </c>
      <c r="J242" s="62" t="s">
        <v>739</v>
      </c>
      <c r="K242" s="151" t="str">
        <f>IF(AND(ISBLANK('B2'!V109),$L$242&lt;&gt;"Z"),"",'B2'!V109)</f>
        <v/>
      </c>
      <c r="L242" s="151" t="str">
        <f>IF(ISBLANK('B2'!W109),"",'B2'!W109)</f>
        <v/>
      </c>
      <c r="M242" s="59" t="str">
        <f t="shared" si="4"/>
        <v>OK</v>
      </c>
      <c r="N242" s="60"/>
    </row>
    <row r="243" spans="1:14" x14ac:dyDescent="0.25">
      <c r="A243" s="61" t="s">
        <v>2561</v>
      </c>
      <c r="B243" s="149" t="s">
        <v>1166</v>
      </c>
      <c r="C243" s="150" t="s">
        <v>118</v>
      </c>
      <c r="D243" s="154" t="s">
        <v>1167</v>
      </c>
      <c r="E243" s="62" t="s">
        <v>739</v>
      </c>
      <c r="F243" s="150" t="s">
        <v>118</v>
      </c>
      <c r="G243" s="154" t="s">
        <v>1168</v>
      </c>
      <c r="H243" s="151" t="str">
        <f>IF(OR(AND('B2'!V60="",'B2'!W60=""),AND('B2'!V76="",'B2'!W76=""),AND('B2'!V105="",'B2'!W105=""),AND('B2'!W60='B2'!W76,'B2'!W60='B2'!W105,'B2'!W60="X"),OR('B2'!W60="M",'B2'!W76="M",'B2'!W105="M")),"",SUM('B2'!V60,'B2'!V76,'B2'!V105))</f>
        <v/>
      </c>
      <c r="I243" s="151" t="str">
        <f>IF(AND(AND('B2'!W60="X",'B2'!W76="X",'B2'!W105="X"),SUM('B2'!V60,'B2'!V76,'B2'!V105)=0,ISNUMBER('B2'!V28)),"",IF(OR('B2'!W60="M",'B2'!W76="M",'B2'!W105="M"),"M",IF(AND('B2'!W60='B2'!W76,'B2'!W60='B2'!W105,OR('B2'!W60="X",'B2'!W60="W",'B2'!W60="Z")),UPPER('B2'!W60),"")))</f>
        <v/>
      </c>
      <c r="J243" s="62" t="s">
        <v>739</v>
      </c>
      <c r="K243" s="151" t="str">
        <f>IF(AND(ISBLANK('B2'!V113),$L$243&lt;&gt;"Z"),"",'B2'!V113)</f>
        <v/>
      </c>
      <c r="L243" s="151" t="str">
        <f>IF(ISBLANK('B2'!W113),"",'B2'!W113)</f>
        <v/>
      </c>
      <c r="M243" s="59" t="str">
        <f t="shared" si="4"/>
        <v>OK</v>
      </c>
      <c r="N243" s="60"/>
    </row>
    <row r="244" spans="1:14" x14ac:dyDescent="0.25">
      <c r="A244" s="61" t="s">
        <v>2561</v>
      </c>
      <c r="B244" s="149" t="s">
        <v>1169</v>
      </c>
      <c r="C244" s="150" t="s">
        <v>118</v>
      </c>
      <c r="D244" s="154" t="s">
        <v>1170</v>
      </c>
      <c r="E244" s="62" t="s">
        <v>739</v>
      </c>
      <c r="F244" s="150" t="s">
        <v>118</v>
      </c>
      <c r="G244" s="154" t="s">
        <v>1171</v>
      </c>
      <c r="H244" s="151" t="str">
        <f>IF(OR(AND('B2'!V61="",'B2'!W61=""),AND('B2'!V106="",'B2'!W106=""),AND('B2'!W61="X",'B2'!W106="X"),OR('B2'!W61="M",'B2'!W106="M")),"",SUM('B2'!V61,'B2'!V106))</f>
        <v/>
      </c>
      <c r="I244" s="151" t="str">
        <f>IF(AND(AND('B2'!W61="X",'B2'!W106="X"),SUM('B2'!V61,'B2'!V106)=0,ISNUMBER('B2'!V114)),"",IF(OR('B2'!W61="M",'B2'!W106="M"),"M",IF(AND('B2'!W61='B2'!W106,OR('B2'!W61="X",'B2'!W61="W",'B2'!W61="Z")),UPPER('B2'!W61),"")))</f>
        <v/>
      </c>
      <c r="J244" s="62" t="s">
        <v>739</v>
      </c>
      <c r="K244" s="151" t="str">
        <f>IF(AND(ISBLANK('B2'!V114),$L$244&lt;&gt;"Z"),"",'B2'!V114)</f>
        <v/>
      </c>
      <c r="L244" s="151" t="str">
        <f>IF(ISBLANK('B2'!W114),"",'B2'!W114)</f>
        <v/>
      </c>
      <c r="M244" s="59" t="str">
        <f t="shared" si="4"/>
        <v>OK</v>
      </c>
      <c r="N244" s="60"/>
    </row>
    <row r="245" spans="1:14" x14ac:dyDescent="0.25">
      <c r="A245" s="61" t="s">
        <v>2561</v>
      </c>
      <c r="B245" s="149" t="s">
        <v>1172</v>
      </c>
      <c r="C245" s="150" t="s">
        <v>118</v>
      </c>
      <c r="D245" s="154" t="s">
        <v>1173</v>
      </c>
      <c r="E245" s="62" t="s">
        <v>739</v>
      </c>
      <c r="F245" s="150" t="s">
        <v>118</v>
      </c>
      <c r="G245" s="154" t="s">
        <v>1174</v>
      </c>
      <c r="H245" s="151" t="str">
        <f>IF(OR(AND('B2'!V62="",'B2'!W62=""),AND('B2'!V76="",'B2'!W76=""),AND('B2'!V107="",'B2'!W107=""),AND('B2'!W62='B2'!W76,'B2'!W62='B2'!W107,'B2'!W62="X"),OR('B2'!W62="M",'B2'!W76="M",'B2'!W107="M")),"",SUM('B2'!V62,'B2'!V76,'B2'!V107))</f>
        <v/>
      </c>
      <c r="I245" s="151" t="str">
        <f>IF(AND(AND('B2'!W62="X",'B2'!W76="X",'B2'!W107="X"),SUM('B2'!V62,'B2'!V76,'B2'!V107)=0,ISNUMBER('B2'!V30)),"",IF(OR('B2'!W62="M",'B2'!W76="M",'B2'!W107="M"),"M",IF(AND('B2'!W62='B2'!W76,'B2'!W62='B2'!W107,OR('B2'!W62="X",'B2'!W62="W",'B2'!W62="Z")),UPPER('B2'!W62),"")))</f>
        <v/>
      </c>
      <c r="J245" s="62" t="s">
        <v>739</v>
      </c>
      <c r="K245" s="151" t="str">
        <f>IF(AND(ISBLANK('B2'!V115),$L$245&lt;&gt;"Z"),"",'B2'!V115)</f>
        <v/>
      </c>
      <c r="L245" s="151" t="str">
        <f>IF(ISBLANK('B2'!W115),"",'B2'!W115)</f>
        <v/>
      </c>
      <c r="M245" s="59" t="str">
        <f t="shared" si="4"/>
        <v>OK</v>
      </c>
      <c r="N245" s="60"/>
    </row>
    <row r="246" spans="1:14" x14ac:dyDescent="0.25">
      <c r="A246" s="61" t="s">
        <v>2561</v>
      </c>
      <c r="B246" s="149" t="s">
        <v>1175</v>
      </c>
      <c r="C246" s="150" t="s">
        <v>118</v>
      </c>
      <c r="D246" s="154" t="s">
        <v>1176</v>
      </c>
      <c r="E246" s="62" t="s">
        <v>739</v>
      </c>
      <c r="F246" s="150" t="s">
        <v>118</v>
      </c>
      <c r="G246" s="154" t="s">
        <v>1177</v>
      </c>
      <c r="H246" s="151" t="str">
        <f>IF(OR(AND('B2'!V89="",'B2'!W89=""),AND('B2'!V115="",'B2'!W115=""),AND('B2'!W89="X",'B2'!W115="X"),OR('B2'!W89="M",'B2'!W115="M")),"",SUM('B2'!V89,'B2'!V115))</f>
        <v/>
      </c>
      <c r="I246" s="151" t="str">
        <f>IF(AND(AND('B2'!W89="X",'B2'!W115="X"),SUM('B2'!V89,'B2'!V115)=0,ISNUMBER('B2'!V117)),"",IF(OR('B2'!W89="M",'B2'!W115="M"),"M",IF(AND('B2'!W89='B2'!W115,OR('B2'!W89="X",'B2'!W89="W",'B2'!W89="Z")),UPPER('B2'!W89),"")))</f>
        <v/>
      </c>
      <c r="J246" s="62" t="s">
        <v>739</v>
      </c>
      <c r="K246" s="151" t="str">
        <f>IF(AND(ISBLANK('B2'!V117),$L$246&lt;&gt;"Z"),"",'B2'!V117)</f>
        <v/>
      </c>
      <c r="L246" s="151" t="str">
        <f>IF(ISBLANK('B2'!W117),"",'B2'!W117)</f>
        <v/>
      </c>
      <c r="M246" s="59" t="str">
        <f t="shared" si="4"/>
        <v>OK</v>
      </c>
      <c r="N246" s="60"/>
    </row>
    <row r="247" spans="1:14" x14ac:dyDescent="0.25">
      <c r="A247" s="61" t="s">
        <v>2561</v>
      </c>
      <c r="B247" s="149" t="s">
        <v>1178</v>
      </c>
      <c r="C247" s="150" t="s">
        <v>118</v>
      </c>
      <c r="D247" s="154" t="s">
        <v>1179</v>
      </c>
      <c r="E247" s="62" t="s">
        <v>739</v>
      </c>
      <c r="F247" s="150" t="s">
        <v>118</v>
      </c>
      <c r="G247" s="154" t="s">
        <v>669</v>
      </c>
      <c r="H247" s="151" t="str">
        <f>IF(OR(EXACT('B2'!S15,'B2'!T15),EXACT('B2'!V15,'B2'!W15),AND('B2'!T15="X",'B2'!W15="X"),OR('B2'!T15="M",'B2'!W15="M")),"",SUM('B2'!S15,'B2'!V15))</f>
        <v/>
      </c>
      <c r="I247" s="151" t="str">
        <f>IF(AND(AND('B2'!T15="X",'B2'!W15="X"),SUM('B2'!S15,'B2'!V15)=0,ISNUMBER('B2'!Y15)),"",IF(OR('B2'!T15="M",'B2'!W15="M"),"M",IF(AND('B2'!T15='B2'!W15,OR('B2'!T15="X",'B2'!T15="W",'B2'!T15="Z")),UPPER('B2'!T15),"")))</f>
        <v/>
      </c>
      <c r="J247" s="62" t="s">
        <v>739</v>
      </c>
      <c r="K247" s="151" t="str">
        <f>IF(AND(ISBLANK('B2'!Y15),$L$247&lt;&gt;"Z"),"",'B2'!Y15)</f>
        <v/>
      </c>
      <c r="L247" s="151" t="str">
        <f>IF(ISBLANK('B2'!Z15),"",'B2'!Z15)</f>
        <v/>
      </c>
      <c r="M247" s="59" t="str">
        <f t="shared" si="4"/>
        <v>OK</v>
      </c>
      <c r="N247" s="60"/>
    </row>
    <row r="248" spans="1:14" x14ac:dyDescent="0.25">
      <c r="A248" s="61" t="s">
        <v>2561</v>
      </c>
      <c r="B248" s="149" t="s">
        <v>1180</v>
      </c>
      <c r="C248" s="150" t="s">
        <v>118</v>
      </c>
      <c r="D248" s="154" t="s">
        <v>1181</v>
      </c>
      <c r="E248" s="62" t="s">
        <v>739</v>
      </c>
      <c r="F248" s="150" t="s">
        <v>118</v>
      </c>
      <c r="G248" s="154" t="s">
        <v>1182</v>
      </c>
      <c r="H248" s="151" t="str">
        <f>IF(OR(EXACT('B2'!S16,'B2'!T16),EXACT('B2'!V16,'B2'!W16),AND('B2'!T16="X",'B2'!W16="X"),OR('B2'!T16="M",'B2'!W16="M")),"",SUM('B2'!S16,'B2'!V16))</f>
        <v/>
      </c>
      <c r="I248" s="151" t="str">
        <f>IF(AND(AND('B2'!T16="X",'B2'!W16="X"),SUM('B2'!S16,'B2'!V16)=0,ISNUMBER('B2'!Y16)),"",IF(OR('B2'!T16="M",'B2'!W16="M"),"M",IF(AND('B2'!T16='B2'!W16,OR('B2'!T16="X",'B2'!T16="W",'B2'!T16="Z")),UPPER('B2'!T16),"")))</f>
        <v/>
      </c>
      <c r="J248" s="62" t="s">
        <v>739</v>
      </c>
      <c r="K248" s="151" t="str">
        <f>IF(AND(ISBLANK('B2'!Y16),$L$248&lt;&gt;"Z"),"",'B2'!Y16)</f>
        <v/>
      </c>
      <c r="L248" s="151" t="str">
        <f>IF(ISBLANK('B2'!Z16),"",'B2'!Z16)</f>
        <v/>
      </c>
      <c r="M248" s="59" t="str">
        <f t="shared" si="4"/>
        <v>OK</v>
      </c>
      <c r="N248" s="60"/>
    </row>
    <row r="249" spans="1:14" x14ac:dyDescent="0.25">
      <c r="A249" s="61" t="s">
        <v>2561</v>
      </c>
      <c r="B249" s="149" t="s">
        <v>1183</v>
      </c>
      <c r="C249" s="150" t="s">
        <v>118</v>
      </c>
      <c r="D249" s="154" t="s">
        <v>1184</v>
      </c>
      <c r="E249" s="62" t="s">
        <v>739</v>
      </c>
      <c r="F249" s="150" t="s">
        <v>118</v>
      </c>
      <c r="G249" s="154" t="s">
        <v>549</v>
      </c>
      <c r="H249" s="151" t="str">
        <f>IF(OR(AND('B2'!Y15="",'B2'!Z15=""),AND('B2'!Y16="",'B2'!Z16=""),AND('B2'!Z15="X",'B2'!Z16="X"),OR('B2'!Z15="M",'B2'!Z16="M")),"",SUM('B2'!Y15,'B2'!Y16))</f>
        <v/>
      </c>
      <c r="I249" s="151" t="str">
        <f>IF(AND(AND('B2'!Z15="X",'B2'!Z16="X"),SUM('B2'!Y15,'B2'!Y16)=0,ISNUMBER('B2'!Y17)),"",IF(OR('B2'!Z15="M",'B2'!Z16="M"),"M",IF(AND('B2'!Z15='B2'!Z16,OR('B2'!Z15="X",'B2'!Z15="W",'B2'!Z15="Z")),UPPER('B2'!Z15),"")))</f>
        <v/>
      </c>
      <c r="J249" s="62" t="s">
        <v>739</v>
      </c>
      <c r="K249" s="151" t="str">
        <f>IF(AND(ISBLANK('B2'!Y17),$L$249&lt;&gt;"Z"),"",'B2'!Y17)</f>
        <v/>
      </c>
      <c r="L249" s="151" t="str">
        <f>IF(ISBLANK('B2'!Z17),"",'B2'!Z17)</f>
        <v/>
      </c>
      <c r="M249" s="59" t="str">
        <f t="shared" si="4"/>
        <v>OK</v>
      </c>
      <c r="N249" s="60"/>
    </row>
    <row r="250" spans="1:14" x14ac:dyDescent="0.25">
      <c r="A250" s="61" t="s">
        <v>2561</v>
      </c>
      <c r="B250" s="149" t="s">
        <v>1185</v>
      </c>
      <c r="C250" s="150" t="s">
        <v>118</v>
      </c>
      <c r="D250" s="154" t="s">
        <v>1186</v>
      </c>
      <c r="E250" s="62" t="s">
        <v>739</v>
      </c>
      <c r="F250" s="150" t="s">
        <v>118</v>
      </c>
      <c r="G250" s="154" t="s">
        <v>548</v>
      </c>
      <c r="H250" s="151" t="str">
        <f>IF(OR(EXACT('B2'!S18,'B2'!T18),EXACT('B2'!V18,'B2'!W18),AND('B2'!T18="X",'B2'!W18="X"),OR('B2'!T18="M",'B2'!W18="M")),"",SUM('B2'!S18,'B2'!V18))</f>
        <v/>
      </c>
      <c r="I250" s="151" t="str">
        <f>IF(AND(AND('B2'!T18="X",'B2'!W18="X"),SUM('B2'!S18,'B2'!V18)=0,ISNUMBER('B2'!Y18)),"",IF(OR('B2'!T18="M",'B2'!W18="M"),"M",IF(AND('B2'!T18='B2'!W18,OR('B2'!T18="X",'B2'!T18="W",'B2'!T18="Z")),UPPER('B2'!T18),"")))</f>
        <v/>
      </c>
      <c r="J250" s="62" t="s">
        <v>739</v>
      </c>
      <c r="K250" s="151" t="str">
        <f>IF(AND(ISBLANK('B2'!Y18),$L$250&lt;&gt;"Z"),"",'B2'!Y18)</f>
        <v/>
      </c>
      <c r="L250" s="151" t="str">
        <f>IF(ISBLANK('B2'!Z18),"",'B2'!Z18)</f>
        <v/>
      </c>
      <c r="M250" s="59" t="str">
        <f t="shared" si="4"/>
        <v>OK</v>
      </c>
      <c r="N250" s="60"/>
    </row>
    <row r="251" spans="1:14" x14ac:dyDescent="0.25">
      <c r="A251" s="61" t="s">
        <v>2561</v>
      </c>
      <c r="B251" s="149" t="s">
        <v>1187</v>
      </c>
      <c r="C251" s="150" t="s">
        <v>118</v>
      </c>
      <c r="D251" s="154" t="s">
        <v>1188</v>
      </c>
      <c r="E251" s="62" t="s">
        <v>739</v>
      </c>
      <c r="F251" s="150" t="s">
        <v>118</v>
      </c>
      <c r="G251" s="154" t="s">
        <v>1189</v>
      </c>
      <c r="H251" s="151" t="str">
        <f>IF(OR(EXACT('B2'!S20,'B2'!T20),EXACT('B2'!V20,'B2'!W20),AND('B2'!T20="X",'B2'!W20="X"),OR('B2'!T20="M",'B2'!W20="M")),"",SUM('B2'!S20,'B2'!V20))</f>
        <v/>
      </c>
      <c r="I251" s="151" t="str">
        <f>IF(AND(AND('B2'!T20="X",'B2'!W20="X"),SUM('B2'!S20,'B2'!V20)=0,ISNUMBER('B2'!Y20)),"",IF(OR('B2'!T20="M",'B2'!W20="M"),"M",IF(AND('B2'!T20='B2'!W20,OR('B2'!T20="X",'B2'!T20="W",'B2'!T20="Z")),UPPER('B2'!T20),"")))</f>
        <v/>
      </c>
      <c r="J251" s="62" t="s">
        <v>739</v>
      </c>
      <c r="K251" s="151" t="str">
        <f>IF(AND(ISBLANK('B2'!Y20),$L$251&lt;&gt;"Z"),"",'B2'!Y20)</f>
        <v/>
      </c>
      <c r="L251" s="151" t="str">
        <f>IF(ISBLANK('B2'!Z20),"",'B2'!Z20)</f>
        <v/>
      </c>
      <c r="M251" s="59" t="str">
        <f t="shared" si="4"/>
        <v>OK</v>
      </c>
      <c r="N251" s="60"/>
    </row>
    <row r="252" spans="1:14" x14ac:dyDescent="0.25">
      <c r="A252" s="61" t="s">
        <v>2561</v>
      </c>
      <c r="B252" s="149" t="s">
        <v>1190</v>
      </c>
      <c r="C252" s="150" t="s">
        <v>118</v>
      </c>
      <c r="D252" s="154" t="s">
        <v>1191</v>
      </c>
      <c r="E252" s="62" t="s">
        <v>739</v>
      </c>
      <c r="F252" s="150" t="s">
        <v>118</v>
      </c>
      <c r="G252" s="154" t="s">
        <v>1192</v>
      </c>
      <c r="H252" s="151" t="str">
        <f>IF(OR(EXACT('B2'!S21,'B2'!T21),EXACT('B2'!V21,'B2'!W21),AND('B2'!T21="X",'B2'!W21="X"),OR('B2'!T21="M",'B2'!W21="M")),"",SUM('B2'!S21,'B2'!V21))</f>
        <v/>
      </c>
      <c r="I252" s="151" t="str">
        <f>IF(AND(AND('B2'!T21="X",'B2'!W21="X"),SUM('B2'!S21,'B2'!V21)=0,ISNUMBER('B2'!Y21)),"",IF(OR('B2'!T21="M",'B2'!W21="M"),"M",IF(AND('B2'!T21='B2'!W21,OR('B2'!T21="X",'B2'!T21="W",'B2'!T21="Z")),UPPER('B2'!T21),"")))</f>
        <v/>
      </c>
      <c r="J252" s="62" t="s">
        <v>739</v>
      </c>
      <c r="K252" s="151" t="str">
        <f>IF(AND(ISBLANK('B2'!Y21),$L$252&lt;&gt;"Z"),"",'B2'!Y21)</f>
        <v/>
      </c>
      <c r="L252" s="151" t="str">
        <f>IF(ISBLANK('B2'!Z21),"",'B2'!Z21)</f>
        <v/>
      </c>
      <c r="M252" s="59" t="str">
        <f t="shared" si="4"/>
        <v>OK</v>
      </c>
      <c r="N252" s="60"/>
    </row>
    <row r="253" spans="1:14" x14ac:dyDescent="0.25">
      <c r="A253" s="61" t="s">
        <v>2561</v>
      </c>
      <c r="B253" s="149" t="s">
        <v>1193</v>
      </c>
      <c r="C253" s="150" t="s">
        <v>118</v>
      </c>
      <c r="D253" s="154" t="s">
        <v>1194</v>
      </c>
      <c r="E253" s="62" t="s">
        <v>739</v>
      </c>
      <c r="F253" s="150" t="s">
        <v>118</v>
      </c>
      <c r="G253" s="154" t="s">
        <v>1195</v>
      </c>
      <c r="H253" s="151" t="str">
        <f>IF(OR(AND('B2'!Y20="",'B2'!Z20=""),AND('B2'!Y21="",'B2'!Z21=""),AND('B2'!Z20="X",'B2'!Z21="X"),OR('B2'!Z20="M",'B2'!Z21="M")),"",SUM('B2'!Y20,'B2'!Y21))</f>
        <v/>
      </c>
      <c r="I253" s="151" t="str">
        <f>IF(AND(AND('B2'!Z20="X",'B2'!Z21="X"),SUM('B2'!Y20,'B2'!Y21)=0,ISNUMBER('B2'!Y22)),"",IF(OR('B2'!Z20="M",'B2'!Z21="M"),"M",IF(AND('B2'!Z20='B2'!Z21,OR('B2'!Z20="X",'B2'!Z20="W",'B2'!Z20="Z")),UPPER('B2'!Z20),"")))</f>
        <v/>
      </c>
      <c r="J253" s="62" t="s">
        <v>739</v>
      </c>
      <c r="K253" s="151" t="str">
        <f>IF(AND(ISBLANK('B2'!Y22),$L$253&lt;&gt;"Z"),"",'B2'!Y22)</f>
        <v/>
      </c>
      <c r="L253" s="151" t="str">
        <f>IF(ISBLANK('B2'!Z22),"",'B2'!Z22)</f>
        <v/>
      </c>
      <c r="M253" s="59" t="str">
        <f t="shared" si="4"/>
        <v>OK</v>
      </c>
      <c r="N253" s="60"/>
    </row>
    <row r="254" spans="1:14" x14ac:dyDescent="0.25">
      <c r="A254" s="61" t="s">
        <v>2561</v>
      </c>
      <c r="B254" s="149" t="s">
        <v>1196</v>
      </c>
      <c r="C254" s="150" t="s">
        <v>118</v>
      </c>
      <c r="D254" s="154" t="s">
        <v>1197</v>
      </c>
      <c r="E254" s="62" t="s">
        <v>739</v>
      </c>
      <c r="F254" s="150" t="s">
        <v>118</v>
      </c>
      <c r="G254" s="154" t="s">
        <v>1198</v>
      </c>
      <c r="H254" s="151" t="str">
        <f>IF(OR(EXACT('B2'!S24,'B2'!T24),EXACT('B2'!V24,'B2'!W24),AND('B2'!T24="X",'B2'!W24="X"),OR('B2'!T24="M",'B2'!W24="M")),"",SUM('B2'!S24,'B2'!V24))</f>
        <v/>
      </c>
      <c r="I254" s="151" t="str">
        <f>IF(AND(AND('B2'!T24="X",'B2'!W24="X"),SUM('B2'!S24,'B2'!V24)=0,ISNUMBER('B2'!Y24)),"",IF(OR('B2'!T24="M",'B2'!W24="M"),"M",IF(AND('B2'!T24='B2'!W24,OR('B2'!T24="X",'B2'!T24="W",'B2'!T24="Z")),UPPER('B2'!T24),"")))</f>
        <v/>
      </c>
      <c r="J254" s="62" t="s">
        <v>739</v>
      </c>
      <c r="K254" s="151" t="str">
        <f>IF(AND(ISBLANK('B2'!Y24),$L$254&lt;&gt;"Z"),"",'B2'!Y24)</f>
        <v/>
      </c>
      <c r="L254" s="151" t="str">
        <f>IF(ISBLANK('B2'!Z24),"",'B2'!Z24)</f>
        <v/>
      </c>
      <c r="M254" s="59" t="str">
        <f t="shared" si="4"/>
        <v>OK</v>
      </c>
      <c r="N254" s="60"/>
    </row>
    <row r="255" spans="1:14" x14ac:dyDescent="0.25">
      <c r="A255" s="61" t="s">
        <v>2561</v>
      </c>
      <c r="B255" s="149" t="s">
        <v>1199</v>
      </c>
      <c r="C255" s="150" t="s">
        <v>118</v>
      </c>
      <c r="D255" s="154" t="s">
        <v>1200</v>
      </c>
      <c r="E255" s="62" t="s">
        <v>739</v>
      </c>
      <c r="F255" s="150" t="s">
        <v>118</v>
      </c>
      <c r="G255" s="154" t="s">
        <v>1201</v>
      </c>
      <c r="H255" s="151" t="str">
        <f>IF(OR(EXACT('B2'!S25,'B2'!T25),EXACT('B2'!V25,'B2'!W25),AND('B2'!T25="X",'B2'!W25="X"),OR('B2'!T25="M",'B2'!W25="M")),"",SUM('B2'!S25,'B2'!V25))</f>
        <v/>
      </c>
      <c r="I255" s="151" t="str">
        <f>IF(AND(AND('B2'!T25="X",'B2'!W25="X"),SUM('B2'!S25,'B2'!V25)=0,ISNUMBER('B2'!Y25)),"",IF(OR('B2'!T25="M",'B2'!W25="M"),"M",IF(AND('B2'!T25='B2'!W25,OR('B2'!T25="X",'B2'!T25="W",'B2'!T25="Z")),UPPER('B2'!T25),"")))</f>
        <v/>
      </c>
      <c r="J255" s="62" t="s">
        <v>739</v>
      </c>
      <c r="K255" s="151" t="str">
        <f>IF(AND(ISBLANK('B2'!Y25),$L$255&lt;&gt;"Z"),"",'B2'!Y25)</f>
        <v/>
      </c>
      <c r="L255" s="151" t="str">
        <f>IF(ISBLANK('B2'!Z25),"",'B2'!Z25)</f>
        <v/>
      </c>
      <c r="M255" s="59" t="str">
        <f t="shared" si="4"/>
        <v>OK</v>
      </c>
      <c r="N255" s="60"/>
    </row>
    <row r="256" spans="1:14" x14ac:dyDescent="0.25">
      <c r="A256" s="61" t="s">
        <v>2561</v>
      </c>
      <c r="B256" s="149" t="s">
        <v>1202</v>
      </c>
      <c r="C256" s="150" t="s">
        <v>118</v>
      </c>
      <c r="D256" s="154" t="s">
        <v>1203</v>
      </c>
      <c r="E256" s="62" t="s">
        <v>739</v>
      </c>
      <c r="F256" s="150" t="s">
        <v>118</v>
      </c>
      <c r="G256" s="154" t="s">
        <v>1204</v>
      </c>
      <c r="H256" s="151" t="str">
        <f>IF(OR(AND('B2'!Y24="",'B2'!Z24=""),AND('B2'!Y25="",'B2'!Z25=""),AND('B2'!Z24="X",'B2'!Z25="X"),OR('B2'!Z24="M",'B2'!Z25="M")),"",SUM('B2'!Y24,'B2'!Y25))</f>
        <v/>
      </c>
      <c r="I256" s="151" t="str">
        <f>IF(AND(AND('B2'!Z24="X",'B2'!Z25="X"),SUM('B2'!Y24,'B2'!Y25)=0,ISNUMBER('B2'!Y26)),"",IF(OR('B2'!Z24="M",'B2'!Z25="M"),"M",IF(AND('B2'!Z24='B2'!Z25,OR('B2'!Z24="X",'B2'!Z24="W",'B2'!Z24="Z")),UPPER('B2'!Z24),"")))</f>
        <v/>
      </c>
      <c r="J256" s="62" t="s">
        <v>739</v>
      </c>
      <c r="K256" s="151" t="str">
        <f>IF(AND(ISBLANK('B2'!Y26),$L$256&lt;&gt;"Z"),"",'B2'!Y26)</f>
        <v/>
      </c>
      <c r="L256" s="151" t="str">
        <f>IF(ISBLANK('B2'!Z26),"",'B2'!Z26)</f>
        <v/>
      </c>
      <c r="M256" s="59" t="str">
        <f t="shared" si="4"/>
        <v>OK</v>
      </c>
      <c r="N256" s="60"/>
    </row>
    <row r="257" spans="1:14" x14ac:dyDescent="0.25">
      <c r="A257" s="61" t="s">
        <v>2561</v>
      </c>
      <c r="B257" s="149" t="s">
        <v>1205</v>
      </c>
      <c r="C257" s="150" t="s">
        <v>118</v>
      </c>
      <c r="D257" s="154" t="s">
        <v>1206</v>
      </c>
      <c r="E257" s="62" t="s">
        <v>739</v>
      </c>
      <c r="F257" s="150" t="s">
        <v>118</v>
      </c>
      <c r="G257" s="154" t="s">
        <v>1207</v>
      </c>
      <c r="H257" s="151" t="str">
        <f>IF(OR(AND('B2'!Y17="",'B2'!Z17=""),AND('B2'!Y22="",'B2'!Z22=""),AND('B2'!Y26="",'B2'!Z26=""),AND('B2'!Z17='B2'!Z22,'B2'!Z17='B2'!Z26,'B2'!Z17="X"),OR('B2'!Z17="M",'B2'!Z22="M",'B2'!Z26="M")),"",SUM('B2'!Y17,'B2'!Y22,'B2'!Y26))</f>
        <v/>
      </c>
      <c r="I257" s="151" t="str">
        <f>IF(AND(AND('B2'!Z17="X",'B2'!Z22="X",'B2'!Z26="X"),SUM('B2'!Y17,'B2'!Y22,'B2'!Y26)=0,ISNUMBER('B2'!Y28)),"",IF(OR('B2'!Z17="M",'B2'!Z22="M",'B2'!Z26="M"),"M",IF(AND('B2'!Z17='B2'!Z22,'B2'!Z17='B2'!Z26,OR('B2'!Z17="X",'B2'!Z17="W",'B2'!Z17="Z")),UPPER('B2'!Z17),"")))</f>
        <v/>
      </c>
      <c r="J257" s="62" t="s">
        <v>739</v>
      </c>
      <c r="K257" s="151" t="str">
        <f>IF(AND(ISBLANK('B2'!Y28),$L$257&lt;&gt;"Z"),"",'B2'!Y28)</f>
        <v/>
      </c>
      <c r="L257" s="151" t="str">
        <f>IF(ISBLANK('B2'!Z28),"",'B2'!Z28)</f>
        <v/>
      </c>
      <c r="M257" s="59" t="str">
        <f t="shared" si="4"/>
        <v>OK</v>
      </c>
      <c r="N257" s="60"/>
    </row>
    <row r="258" spans="1:14" x14ac:dyDescent="0.25">
      <c r="A258" s="61" t="s">
        <v>2561</v>
      </c>
      <c r="B258" s="149" t="s">
        <v>1208</v>
      </c>
      <c r="C258" s="150" t="s">
        <v>118</v>
      </c>
      <c r="D258" s="154" t="s">
        <v>1209</v>
      </c>
      <c r="E258" s="62" t="s">
        <v>739</v>
      </c>
      <c r="F258" s="150" t="s">
        <v>118</v>
      </c>
      <c r="G258" s="154" t="s">
        <v>1210</v>
      </c>
      <c r="H258" s="151" t="str">
        <f>IF(OR(EXACT('B2'!S32,'B2'!T32),EXACT('B2'!V32,'B2'!W32),AND('B2'!T32="X",'B2'!W32="X"),OR('B2'!T32="M",'B2'!W32="M")),"",SUM('B2'!S32,'B2'!V32))</f>
        <v/>
      </c>
      <c r="I258" s="151" t="str">
        <f>IF(AND(AND('B2'!T32="X",'B2'!W32="X"),SUM('B2'!S32,'B2'!V32)=0,ISNUMBER('B2'!Y32)),"",IF(OR('B2'!T32="M",'B2'!W32="M"),"M",IF(AND('B2'!T32='B2'!W32,OR('B2'!T32="X",'B2'!T32="W",'B2'!T32="Z")),UPPER('B2'!T32),"")))</f>
        <v/>
      </c>
      <c r="J258" s="62" t="s">
        <v>739</v>
      </c>
      <c r="K258" s="151" t="str">
        <f>IF(AND(ISBLANK('B2'!Y32),$L$258&lt;&gt;"Z"),"",'B2'!Y32)</f>
        <v/>
      </c>
      <c r="L258" s="151" t="str">
        <f>IF(ISBLANK('B2'!Z32),"",'B2'!Z32)</f>
        <v/>
      </c>
      <c r="M258" s="59" t="str">
        <f t="shared" si="4"/>
        <v>OK</v>
      </c>
      <c r="N258" s="60"/>
    </row>
    <row r="259" spans="1:14" x14ac:dyDescent="0.25">
      <c r="A259" s="61" t="s">
        <v>2561</v>
      </c>
      <c r="B259" s="149" t="s">
        <v>1211</v>
      </c>
      <c r="C259" s="150" t="s">
        <v>118</v>
      </c>
      <c r="D259" s="154" t="s">
        <v>1212</v>
      </c>
      <c r="E259" s="62" t="s">
        <v>739</v>
      </c>
      <c r="F259" s="150" t="s">
        <v>118</v>
      </c>
      <c r="G259" s="154" t="s">
        <v>691</v>
      </c>
      <c r="H259" s="151" t="str">
        <f>IF(OR(EXACT('B2'!S33,'B2'!T33),EXACT('B2'!V33,'B2'!W33),AND('B2'!T33="X",'B2'!W33="X"),OR('B2'!T33="M",'B2'!W33="M")),"",SUM('B2'!S33,'B2'!V33))</f>
        <v/>
      </c>
      <c r="I259" s="151" t="str">
        <f>IF(AND(AND('B2'!T33="X",'B2'!W33="X"),SUM('B2'!S33,'B2'!V33)=0,ISNUMBER('B2'!Y33)),"",IF(OR('B2'!T33="M",'B2'!W33="M"),"M",IF(AND('B2'!T33='B2'!W33,OR('B2'!T33="X",'B2'!T33="W",'B2'!T33="Z")),UPPER('B2'!T33),"")))</f>
        <v/>
      </c>
      <c r="J259" s="62" t="s">
        <v>739</v>
      </c>
      <c r="K259" s="151" t="str">
        <f>IF(AND(ISBLANK('B2'!Y33),$L$259&lt;&gt;"Z"),"",'B2'!Y33)</f>
        <v/>
      </c>
      <c r="L259" s="151" t="str">
        <f>IF(ISBLANK('B2'!Z33),"",'B2'!Z33)</f>
        <v/>
      </c>
      <c r="M259" s="59" t="str">
        <f t="shared" si="4"/>
        <v>OK</v>
      </c>
      <c r="N259" s="60"/>
    </row>
    <row r="260" spans="1:14" x14ac:dyDescent="0.25">
      <c r="A260" s="61" t="s">
        <v>2561</v>
      </c>
      <c r="B260" s="149" t="s">
        <v>1213</v>
      </c>
      <c r="C260" s="150" t="s">
        <v>118</v>
      </c>
      <c r="D260" s="154" t="s">
        <v>1214</v>
      </c>
      <c r="E260" s="62" t="s">
        <v>739</v>
      </c>
      <c r="F260" s="150" t="s">
        <v>118</v>
      </c>
      <c r="G260" s="154" t="s">
        <v>582</v>
      </c>
      <c r="H260" s="151" t="str">
        <f>IF(OR(AND('B2'!Y32="",'B2'!Z32=""),AND('B2'!Y33="",'B2'!Z33=""),AND('B2'!Z32="X",'B2'!Z33="X"),OR('B2'!Z32="M",'B2'!Z33="M")),"",SUM('B2'!Y32,'B2'!Y33))</f>
        <v/>
      </c>
      <c r="I260" s="151" t="str">
        <f>IF(AND(AND('B2'!Z32="X",'B2'!Z33="X"),SUM('B2'!Y32,'B2'!Y33)=0,ISNUMBER('B2'!Y34)),"",IF(OR('B2'!Z32="M",'B2'!Z33="M"),"M",IF(AND('B2'!Z32='B2'!Z33,OR('B2'!Z32="X",'B2'!Z32="W",'B2'!Z32="Z")),UPPER('B2'!Z32),"")))</f>
        <v/>
      </c>
      <c r="J260" s="62" t="s">
        <v>739</v>
      </c>
      <c r="K260" s="151" t="str">
        <f>IF(AND(ISBLANK('B2'!Y34),$L$260&lt;&gt;"Z"),"",'B2'!Y34)</f>
        <v/>
      </c>
      <c r="L260" s="151" t="str">
        <f>IF(ISBLANK('B2'!Z34),"",'B2'!Z34)</f>
        <v/>
      </c>
      <c r="M260" s="59" t="str">
        <f t="shared" si="4"/>
        <v>OK</v>
      </c>
      <c r="N260" s="60"/>
    </row>
    <row r="261" spans="1:14" x14ac:dyDescent="0.25">
      <c r="A261" s="61" t="s">
        <v>2561</v>
      </c>
      <c r="B261" s="149" t="s">
        <v>1215</v>
      </c>
      <c r="C261" s="150" t="s">
        <v>118</v>
      </c>
      <c r="D261" s="154" t="s">
        <v>1216</v>
      </c>
      <c r="E261" s="62" t="s">
        <v>739</v>
      </c>
      <c r="F261" s="150" t="s">
        <v>118</v>
      </c>
      <c r="G261" s="154" t="s">
        <v>581</v>
      </c>
      <c r="H261" s="151" t="str">
        <f>IF(OR(EXACT('B2'!S35,'B2'!T35),EXACT('B2'!V35,'B2'!W35),AND('B2'!T35="X",'B2'!W35="X"),OR('B2'!T35="M",'B2'!W35="M")),"",SUM('B2'!S35,'B2'!V35))</f>
        <v/>
      </c>
      <c r="I261" s="151" t="str">
        <f>IF(AND(AND('B2'!T35="X",'B2'!W35="X"),SUM('B2'!S35,'B2'!V35)=0,ISNUMBER('B2'!Y35)),"",IF(OR('B2'!T35="M",'B2'!W35="M"),"M",IF(AND('B2'!T35='B2'!W35,OR('B2'!T35="X",'B2'!T35="W",'B2'!T35="Z")),UPPER('B2'!T35),"")))</f>
        <v/>
      </c>
      <c r="J261" s="62" t="s">
        <v>739</v>
      </c>
      <c r="K261" s="151" t="str">
        <f>IF(AND(ISBLANK('B2'!Y35),$L$261&lt;&gt;"Z"),"",'B2'!Y35)</f>
        <v/>
      </c>
      <c r="L261" s="151" t="str">
        <f>IF(ISBLANK('B2'!Z35),"",'B2'!Z35)</f>
        <v/>
      </c>
      <c r="M261" s="59" t="str">
        <f t="shared" si="4"/>
        <v>OK</v>
      </c>
      <c r="N261" s="60"/>
    </row>
    <row r="262" spans="1:14" x14ac:dyDescent="0.25">
      <c r="A262" s="61" t="s">
        <v>2561</v>
      </c>
      <c r="B262" s="149" t="s">
        <v>1217</v>
      </c>
      <c r="C262" s="150" t="s">
        <v>118</v>
      </c>
      <c r="D262" s="154" t="s">
        <v>1218</v>
      </c>
      <c r="E262" s="62" t="s">
        <v>739</v>
      </c>
      <c r="F262" s="150" t="s">
        <v>118</v>
      </c>
      <c r="G262" s="154" t="s">
        <v>1219</v>
      </c>
      <c r="H262" s="151" t="str">
        <f>IF(OR(EXACT('B2'!S37,'B2'!T37),EXACT('B2'!V37,'B2'!W37),AND('B2'!T37="X",'B2'!W37="X"),OR('B2'!T37="M",'B2'!W37="M")),"",SUM('B2'!S37,'B2'!V37))</f>
        <v/>
      </c>
      <c r="I262" s="151" t="str">
        <f>IF(AND(AND('B2'!T37="X",'B2'!W37="X"),SUM('B2'!S37,'B2'!V37)=0,ISNUMBER('B2'!Y37)),"",IF(OR('B2'!T37="M",'B2'!W37="M"),"M",IF(AND('B2'!T37='B2'!W37,OR('B2'!T37="X",'B2'!T37="W",'B2'!T37="Z")),UPPER('B2'!T37),"")))</f>
        <v/>
      </c>
      <c r="J262" s="62" t="s">
        <v>739</v>
      </c>
      <c r="K262" s="151" t="str">
        <f>IF(AND(ISBLANK('B2'!Y37),$L$262&lt;&gt;"Z"),"",'B2'!Y37)</f>
        <v/>
      </c>
      <c r="L262" s="151" t="str">
        <f>IF(ISBLANK('B2'!Z37),"",'B2'!Z37)</f>
        <v/>
      </c>
      <c r="M262" s="59" t="str">
        <f t="shared" si="4"/>
        <v>OK</v>
      </c>
      <c r="N262" s="60"/>
    </row>
    <row r="263" spans="1:14" x14ac:dyDescent="0.25">
      <c r="A263" s="61" t="s">
        <v>2561</v>
      </c>
      <c r="B263" s="149" t="s">
        <v>1220</v>
      </c>
      <c r="C263" s="150" t="s">
        <v>118</v>
      </c>
      <c r="D263" s="154" t="s">
        <v>1221</v>
      </c>
      <c r="E263" s="62" t="s">
        <v>739</v>
      </c>
      <c r="F263" s="150" t="s">
        <v>118</v>
      </c>
      <c r="G263" s="154" t="s">
        <v>1222</v>
      </c>
      <c r="H263" s="151" t="str">
        <f>IF(OR(EXACT('B2'!S39,'B2'!T39),EXACT('B2'!V39,'B2'!W39),AND('B2'!T39="X",'B2'!W39="X"),OR('B2'!T39="M",'B2'!W39="M")),"",SUM('B2'!S39,'B2'!V39))</f>
        <v/>
      </c>
      <c r="I263" s="151" t="str">
        <f>IF(AND(AND('B2'!T39="X",'B2'!W39="X"),SUM('B2'!S39,'B2'!V39)=0,ISNUMBER('B2'!Y39)),"",IF(OR('B2'!T39="M",'B2'!W39="M"),"M",IF(AND('B2'!T39='B2'!W39,OR('B2'!T39="X",'B2'!T39="W",'B2'!T39="Z")),UPPER('B2'!T39),"")))</f>
        <v/>
      </c>
      <c r="J263" s="62" t="s">
        <v>739</v>
      </c>
      <c r="K263" s="151" t="str">
        <f>IF(AND(ISBLANK('B2'!Y39),$L$263&lt;&gt;"Z"),"",'B2'!Y39)</f>
        <v/>
      </c>
      <c r="L263" s="151" t="str">
        <f>IF(ISBLANK('B2'!Z39),"",'B2'!Z39)</f>
        <v/>
      </c>
      <c r="M263" s="59" t="str">
        <f t="shared" si="4"/>
        <v>OK</v>
      </c>
      <c r="N263" s="60"/>
    </row>
    <row r="264" spans="1:14" x14ac:dyDescent="0.25">
      <c r="A264" s="61" t="s">
        <v>2561</v>
      </c>
      <c r="B264" s="149" t="s">
        <v>1223</v>
      </c>
      <c r="C264" s="150" t="s">
        <v>118</v>
      </c>
      <c r="D264" s="154" t="s">
        <v>1224</v>
      </c>
      <c r="E264" s="62" t="s">
        <v>739</v>
      </c>
      <c r="F264" s="150" t="s">
        <v>118</v>
      </c>
      <c r="G264" s="154" t="s">
        <v>1225</v>
      </c>
      <c r="H264" s="151" t="str">
        <f>IF(OR(EXACT('B2'!S40,'B2'!T40),EXACT('B2'!V40,'B2'!W40),AND('B2'!T40="X",'B2'!W40="X"),OR('B2'!T40="M",'B2'!W40="M")),"",SUM('B2'!S40,'B2'!V40))</f>
        <v/>
      </c>
      <c r="I264" s="151" t="str">
        <f>IF(AND(AND('B2'!T40="X",'B2'!W40="X"),SUM('B2'!S40,'B2'!V40)=0,ISNUMBER('B2'!Y40)),"",IF(OR('B2'!T40="M",'B2'!W40="M"),"M",IF(AND('B2'!T40='B2'!W40,OR('B2'!T40="X",'B2'!T40="W",'B2'!T40="Z")),UPPER('B2'!T40),"")))</f>
        <v/>
      </c>
      <c r="J264" s="62" t="s">
        <v>739</v>
      </c>
      <c r="K264" s="151" t="str">
        <f>IF(AND(ISBLANK('B2'!Y40),$L$264&lt;&gt;"Z"),"",'B2'!Y40)</f>
        <v/>
      </c>
      <c r="L264" s="151" t="str">
        <f>IF(ISBLANK('B2'!Z40),"",'B2'!Z40)</f>
        <v/>
      </c>
      <c r="M264" s="59" t="str">
        <f t="shared" si="4"/>
        <v>OK</v>
      </c>
      <c r="N264" s="60"/>
    </row>
    <row r="265" spans="1:14" x14ac:dyDescent="0.25">
      <c r="A265" s="61" t="s">
        <v>2561</v>
      </c>
      <c r="B265" s="149" t="s">
        <v>1226</v>
      </c>
      <c r="C265" s="150" t="s">
        <v>118</v>
      </c>
      <c r="D265" s="154" t="s">
        <v>1227</v>
      </c>
      <c r="E265" s="62" t="s">
        <v>739</v>
      </c>
      <c r="F265" s="150" t="s">
        <v>118</v>
      </c>
      <c r="G265" s="154" t="s">
        <v>1228</v>
      </c>
      <c r="H265" s="151" t="str">
        <f>IF(OR(AND('B2'!Y39="",'B2'!Z39=""),AND('B2'!Y40="",'B2'!Z40=""),AND('B2'!Z39="X",'B2'!Z40="X"),OR('B2'!Z39="M",'B2'!Z40="M")),"",SUM('B2'!Y39,'B2'!Y40))</f>
        <v/>
      </c>
      <c r="I265" s="151" t="str">
        <f>IF(AND(AND('B2'!Z39="X",'B2'!Z40="X"),SUM('B2'!Y39,'B2'!Y40)=0,ISNUMBER('B2'!Y41)),"",IF(OR('B2'!Z39="M",'B2'!Z40="M"),"M",IF(AND('B2'!Z39='B2'!Z40,OR('B2'!Z39="X",'B2'!Z39="W",'B2'!Z39="Z")),UPPER('B2'!Z39),"")))</f>
        <v/>
      </c>
      <c r="J265" s="62" t="s">
        <v>739</v>
      </c>
      <c r="K265" s="151" t="str">
        <f>IF(AND(ISBLANK('B2'!Y41),$L$265&lt;&gt;"Z"),"",'B2'!Y41)</f>
        <v/>
      </c>
      <c r="L265" s="151" t="str">
        <f>IF(ISBLANK('B2'!Z41),"",'B2'!Z41)</f>
        <v/>
      </c>
      <c r="M265" s="59" t="str">
        <f t="shared" si="4"/>
        <v>OK</v>
      </c>
      <c r="N265" s="60"/>
    </row>
    <row r="266" spans="1:14" x14ac:dyDescent="0.25">
      <c r="A266" s="61" t="s">
        <v>2561</v>
      </c>
      <c r="B266" s="149" t="s">
        <v>1229</v>
      </c>
      <c r="C266" s="150" t="s">
        <v>118</v>
      </c>
      <c r="D266" s="154" t="s">
        <v>1230</v>
      </c>
      <c r="E266" s="62" t="s">
        <v>739</v>
      </c>
      <c r="F266" s="150" t="s">
        <v>118</v>
      </c>
      <c r="G266" s="154" t="s">
        <v>1231</v>
      </c>
      <c r="H266" s="151" t="str">
        <f>IF(OR(AND('B2'!Y34="",'B2'!Z34=""),AND('B2'!Y37="",'B2'!Z37=""),AND('B2'!Y41="",'B2'!Z41=""),AND('B2'!Z34='B2'!Z37,'B2'!Z34='B2'!Z41,'B2'!Z34="X"),OR('B2'!Z34="M",'B2'!Z37="M",'B2'!Z41="M")),"",SUM('B2'!Y34,'B2'!Y37,'B2'!Y41))</f>
        <v/>
      </c>
      <c r="I266" s="151" t="str">
        <f>IF(AND(AND('B2'!Z34="X",'B2'!Z37="X",'B2'!Z41="X"),SUM('B2'!Y34,'B2'!Y37,'B2'!Y41)=0,ISNUMBER('B2'!Y28)),"",IF(OR('B2'!Z34="M",'B2'!Z37="M",'B2'!Z41="M"),"M",IF(AND('B2'!Z34='B2'!Z37,'B2'!Z34='B2'!Z41,OR('B2'!Z34="X",'B2'!Z34="W",'B2'!Z34="Z")),UPPER('B2'!Z34),"")))</f>
        <v/>
      </c>
      <c r="J266" s="62" t="s">
        <v>739</v>
      </c>
      <c r="K266" s="151" t="str">
        <f>IF(AND(ISBLANK('B2'!Y43),$L$266&lt;&gt;"Z"),"",'B2'!Y43)</f>
        <v/>
      </c>
      <c r="L266" s="151" t="str">
        <f>IF(ISBLANK('B2'!Z43),"",'B2'!Z43)</f>
        <v/>
      </c>
      <c r="M266" s="59" t="str">
        <f t="shared" si="4"/>
        <v>OK</v>
      </c>
      <c r="N266" s="60"/>
    </row>
    <row r="267" spans="1:14" x14ac:dyDescent="0.25">
      <c r="A267" s="61" t="s">
        <v>2561</v>
      </c>
      <c r="B267" s="149" t="s">
        <v>1232</v>
      </c>
      <c r="C267" s="150" t="s">
        <v>118</v>
      </c>
      <c r="D267" s="154" t="s">
        <v>1233</v>
      </c>
      <c r="E267" s="62" t="s">
        <v>739</v>
      </c>
      <c r="F267" s="150" t="s">
        <v>118</v>
      </c>
      <c r="G267" s="154" t="s">
        <v>1234</v>
      </c>
      <c r="H267" s="151" t="str">
        <f>IF(OR(EXACT('B2'!S47,'B2'!T47),EXACT('B2'!V47,'B2'!W47),AND('B2'!T47="X",'B2'!W47="X"),OR('B2'!T47="M",'B2'!W47="M")),"",SUM('B2'!S47,'B2'!V47))</f>
        <v/>
      </c>
      <c r="I267" s="151" t="str">
        <f>IF(AND(AND('B2'!T47="X",'B2'!W47="X"),SUM('B2'!S47,'B2'!V47)=0,ISNUMBER('B2'!Y47)),"",IF(OR('B2'!T47="M",'B2'!W47="M"),"M",IF(AND('B2'!T47='B2'!W47,OR('B2'!T47="X",'B2'!T47="W",'B2'!T47="Z")),UPPER('B2'!T47),"")))</f>
        <v/>
      </c>
      <c r="J267" s="62" t="s">
        <v>739</v>
      </c>
      <c r="K267" s="151" t="str">
        <f>IF(AND(ISBLANK('B2'!Y47),$L$267&lt;&gt;"Z"),"",'B2'!Y47)</f>
        <v/>
      </c>
      <c r="L267" s="151" t="str">
        <f>IF(ISBLANK('B2'!Z47),"",'B2'!Z47)</f>
        <v/>
      </c>
      <c r="M267" s="59" t="str">
        <f t="shared" si="4"/>
        <v>OK</v>
      </c>
      <c r="N267" s="60"/>
    </row>
    <row r="268" spans="1:14" x14ac:dyDescent="0.25">
      <c r="A268" s="61" t="s">
        <v>2561</v>
      </c>
      <c r="B268" s="149" t="s">
        <v>1235</v>
      </c>
      <c r="C268" s="150" t="s">
        <v>118</v>
      </c>
      <c r="D268" s="154" t="s">
        <v>1236</v>
      </c>
      <c r="E268" s="62" t="s">
        <v>739</v>
      </c>
      <c r="F268" s="150" t="s">
        <v>118</v>
      </c>
      <c r="G268" s="154" t="s">
        <v>1237</v>
      </c>
      <c r="H268" s="151" t="str">
        <f>IF(OR(EXACT('B2'!S48,'B2'!T48),EXACT('B2'!V48,'B2'!W48),AND('B2'!T48="X",'B2'!W48="X"),OR('B2'!T48="M",'B2'!W48="M")),"",SUM('B2'!S48,'B2'!V48))</f>
        <v/>
      </c>
      <c r="I268" s="151" t="str">
        <f>IF(AND(AND('B2'!T48="X",'B2'!W48="X"),SUM('B2'!S48,'B2'!V48)=0,ISNUMBER('B2'!Y48)),"",IF(OR('B2'!T48="M",'B2'!W48="M"),"M",IF(AND('B2'!T48='B2'!W48,OR('B2'!T48="X",'B2'!T48="W",'B2'!T48="Z")),UPPER('B2'!T48),"")))</f>
        <v/>
      </c>
      <c r="J268" s="62" t="s">
        <v>739</v>
      </c>
      <c r="K268" s="151" t="str">
        <f>IF(AND(ISBLANK('B2'!Y48),$L$268&lt;&gt;"Z"),"",'B2'!Y48)</f>
        <v/>
      </c>
      <c r="L268" s="151" t="str">
        <f>IF(ISBLANK('B2'!Z48),"",'B2'!Z48)</f>
        <v/>
      </c>
      <c r="M268" s="59" t="str">
        <f t="shared" si="4"/>
        <v>OK</v>
      </c>
      <c r="N268" s="60"/>
    </row>
    <row r="269" spans="1:14" x14ac:dyDescent="0.25">
      <c r="A269" s="61" t="s">
        <v>2561</v>
      </c>
      <c r="B269" s="149" t="s">
        <v>1238</v>
      </c>
      <c r="C269" s="150" t="s">
        <v>118</v>
      </c>
      <c r="D269" s="154" t="s">
        <v>1239</v>
      </c>
      <c r="E269" s="62" t="s">
        <v>739</v>
      </c>
      <c r="F269" s="150" t="s">
        <v>118</v>
      </c>
      <c r="G269" s="154" t="s">
        <v>609</v>
      </c>
      <c r="H269" s="151" t="str">
        <f>IF(OR(AND('B2'!Y47="",'B2'!Z47=""),AND('B2'!Y48="",'B2'!Z48=""),AND('B2'!Z47="X",'B2'!Z48="X"),OR('B2'!Z47="M",'B2'!Z48="M")),"",SUM('B2'!Y47,'B2'!Y48))</f>
        <v/>
      </c>
      <c r="I269" s="151" t="str">
        <f>IF(AND(AND('B2'!Z47="X",'B2'!Z48="X"),SUM('B2'!Y47,'B2'!Y48)=0,ISNUMBER('B2'!Y49)),"",IF(OR('B2'!Z47="M",'B2'!Z48="M"),"M",IF(AND('B2'!Z47='B2'!Z48,OR('B2'!Z47="X",'B2'!Z47="W",'B2'!Z47="Z")),UPPER('B2'!Z47),"")))</f>
        <v/>
      </c>
      <c r="J269" s="62" t="s">
        <v>739</v>
      </c>
      <c r="K269" s="151" t="str">
        <f>IF(AND(ISBLANK('B2'!Y49),$L$269&lt;&gt;"Z"),"",'B2'!Y49)</f>
        <v/>
      </c>
      <c r="L269" s="151" t="str">
        <f>IF(ISBLANK('B2'!Z49),"",'B2'!Z49)</f>
        <v/>
      </c>
      <c r="M269" s="59" t="str">
        <f t="shared" si="4"/>
        <v>OK</v>
      </c>
      <c r="N269" s="60"/>
    </row>
    <row r="270" spans="1:14" x14ac:dyDescent="0.25">
      <c r="A270" s="61" t="s">
        <v>2561</v>
      </c>
      <c r="B270" s="149" t="s">
        <v>1240</v>
      </c>
      <c r="C270" s="150" t="s">
        <v>118</v>
      </c>
      <c r="D270" s="154" t="s">
        <v>1241</v>
      </c>
      <c r="E270" s="62" t="s">
        <v>739</v>
      </c>
      <c r="F270" s="150" t="s">
        <v>118</v>
      </c>
      <c r="G270" s="154" t="s">
        <v>608</v>
      </c>
      <c r="H270" s="151" t="str">
        <f>IF(OR(EXACT('B2'!S50,'B2'!T50),EXACT('B2'!V50,'B2'!W50),AND('B2'!T50="X",'B2'!W50="X"),OR('B2'!T50="M",'B2'!W50="M")),"",SUM('B2'!S50,'B2'!V50))</f>
        <v/>
      </c>
      <c r="I270" s="151" t="str">
        <f>IF(AND(AND('B2'!T50="X",'B2'!W50="X"),SUM('B2'!S50,'B2'!V50)=0,ISNUMBER('B2'!Y50)),"",IF(OR('B2'!T50="M",'B2'!W50="M"),"M",IF(AND('B2'!T50='B2'!W50,OR('B2'!T50="X",'B2'!T50="W",'B2'!T50="Z")),UPPER('B2'!T50),"")))</f>
        <v/>
      </c>
      <c r="J270" s="62" t="s">
        <v>739</v>
      </c>
      <c r="K270" s="151" t="str">
        <f>IF(AND(ISBLANK('B2'!Y50),$L$270&lt;&gt;"Z"),"",'B2'!Y50)</f>
        <v/>
      </c>
      <c r="L270" s="151" t="str">
        <f>IF(ISBLANK('B2'!Z50),"",'B2'!Z50)</f>
        <v/>
      </c>
      <c r="M270" s="59" t="str">
        <f t="shared" si="4"/>
        <v>OK</v>
      </c>
      <c r="N270" s="60"/>
    </row>
    <row r="271" spans="1:14" x14ac:dyDescent="0.25">
      <c r="A271" s="61" t="s">
        <v>2561</v>
      </c>
      <c r="B271" s="149" t="s">
        <v>1242</v>
      </c>
      <c r="C271" s="150" t="s">
        <v>118</v>
      </c>
      <c r="D271" s="154" t="s">
        <v>1243</v>
      </c>
      <c r="E271" s="62" t="s">
        <v>739</v>
      </c>
      <c r="F271" s="150" t="s">
        <v>118</v>
      </c>
      <c r="G271" s="154" t="s">
        <v>1244</v>
      </c>
      <c r="H271" s="151" t="str">
        <f>IF(OR(EXACT('B2'!S52,'B2'!T52),EXACT('B2'!V52,'B2'!W52),AND('B2'!T52="X",'B2'!W52="X"),OR('B2'!T52="M",'B2'!W52="M")),"",SUM('B2'!S52,'B2'!V52))</f>
        <v/>
      </c>
      <c r="I271" s="151" t="str">
        <f>IF(AND(AND('B2'!T52="X",'B2'!W52="X"),SUM('B2'!S52,'B2'!V52)=0,ISNUMBER('B2'!Y52)),"",IF(OR('B2'!T52="M",'B2'!W52="M"),"M",IF(AND('B2'!T52='B2'!W52,OR('B2'!T52="X",'B2'!T52="W",'B2'!T52="Z")),UPPER('B2'!T52),"")))</f>
        <v/>
      </c>
      <c r="J271" s="62" t="s">
        <v>739</v>
      </c>
      <c r="K271" s="151" t="str">
        <f>IF(AND(ISBLANK('B2'!Y52),$L$271&lt;&gt;"Z"),"",'B2'!Y52)</f>
        <v/>
      </c>
      <c r="L271" s="151" t="str">
        <f>IF(ISBLANK('B2'!Z52),"",'B2'!Z52)</f>
        <v/>
      </c>
      <c r="M271" s="59" t="str">
        <f t="shared" si="4"/>
        <v>OK</v>
      </c>
      <c r="N271" s="60"/>
    </row>
    <row r="272" spans="1:14" x14ac:dyDescent="0.25">
      <c r="A272" s="61" t="s">
        <v>2561</v>
      </c>
      <c r="B272" s="149" t="s">
        <v>1245</v>
      </c>
      <c r="C272" s="150" t="s">
        <v>118</v>
      </c>
      <c r="D272" s="154" t="s">
        <v>1246</v>
      </c>
      <c r="E272" s="62" t="s">
        <v>739</v>
      </c>
      <c r="F272" s="150" t="s">
        <v>118</v>
      </c>
      <c r="G272" s="154" t="s">
        <v>721</v>
      </c>
      <c r="H272" s="151" t="str">
        <f>IF(OR(EXACT('B2'!S53,'B2'!T53),EXACT('B2'!V53,'B2'!W53),AND('B2'!T53="X",'B2'!W53="X"),OR('B2'!T53="M",'B2'!W53="M")),"",SUM('B2'!S53,'B2'!V53))</f>
        <v/>
      </c>
      <c r="I272" s="151" t="str">
        <f>IF(AND(AND('B2'!T53="X",'B2'!W53="X"),SUM('B2'!S53,'B2'!V53)=0,ISNUMBER('B2'!Y53)),"",IF(OR('B2'!T53="M",'B2'!W53="M"),"M",IF(AND('B2'!T53='B2'!W53,OR('B2'!T53="X",'B2'!T53="W",'B2'!T53="Z")),UPPER('B2'!T53),"")))</f>
        <v/>
      </c>
      <c r="J272" s="62" t="s">
        <v>739</v>
      </c>
      <c r="K272" s="151" t="str">
        <f>IF(AND(ISBLANK('B2'!Y53),$L$272&lt;&gt;"Z"),"",'B2'!Y53)</f>
        <v/>
      </c>
      <c r="L272" s="151" t="str">
        <f>IF(ISBLANK('B2'!Z53),"",'B2'!Z53)</f>
        <v/>
      </c>
      <c r="M272" s="59" t="str">
        <f t="shared" si="4"/>
        <v>OK</v>
      </c>
      <c r="N272" s="60"/>
    </row>
    <row r="273" spans="1:14" x14ac:dyDescent="0.25">
      <c r="A273" s="61" t="s">
        <v>2561</v>
      </c>
      <c r="B273" s="149" t="s">
        <v>1247</v>
      </c>
      <c r="C273" s="150" t="s">
        <v>118</v>
      </c>
      <c r="D273" s="154" t="s">
        <v>1248</v>
      </c>
      <c r="E273" s="62" t="s">
        <v>739</v>
      </c>
      <c r="F273" s="150" t="s">
        <v>118</v>
      </c>
      <c r="G273" s="154" t="s">
        <v>1249</v>
      </c>
      <c r="H273" s="151" t="str">
        <f>IF(OR(AND('B2'!Y52="",'B2'!Z52=""),AND('B2'!Y53="",'B2'!Z53=""),AND('B2'!Z52="X",'B2'!Z53="X"),OR('B2'!Z52="M",'B2'!Z53="M")),"",SUM('B2'!Y52,'B2'!Y53))</f>
        <v/>
      </c>
      <c r="I273" s="151" t="str">
        <f>IF(AND(AND('B2'!Z52="X",'B2'!Z53="X"),SUM('B2'!Y52,'B2'!Y53)=0,ISNUMBER('B2'!Y54)),"",IF(OR('B2'!Z52="M",'B2'!Z53="M"),"M",IF(AND('B2'!Z52='B2'!Z53,OR('B2'!Z52="X",'B2'!Z52="W",'B2'!Z52="Z")),UPPER('B2'!Z52),"")))</f>
        <v/>
      </c>
      <c r="J273" s="62" t="s">
        <v>739</v>
      </c>
      <c r="K273" s="151" t="str">
        <f>IF(AND(ISBLANK('B2'!Y54),$L$273&lt;&gt;"Z"),"",'B2'!Y54)</f>
        <v/>
      </c>
      <c r="L273" s="151" t="str">
        <f>IF(ISBLANK('B2'!Z54),"",'B2'!Z54)</f>
        <v/>
      </c>
      <c r="M273" s="59" t="str">
        <f t="shared" si="4"/>
        <v>OK</v>
      </c>
      <c r="N273" s="60"/>
    </row>
    <row r="274" spans="1:14" x14ac:dyDescent="0.25">
      <c r="A274" s="61" t="s">
        <v>2561</v>
      </c>
      <c r="B274" s="149" t="s">
        <v>1250</v>
      </c>
      <c r="C274" s="150" t="s">
        <v>118</v>
      </c>
      <c r="D274" s="154" t="s">
        <v>1251</v>
      </c>
      <c r="E274" s="62" t="s">
        <v>739</v>
      </c>
      <c r="F274" s="150" t="s">
        <v>118</v>
      </c>
      <c r="G274" s="154" t="s">
        <v>1252</v>
      </c>
      <c r="H274" s="151" t="str">
        <f>IF(OR(AND('B2'!Y49="",'B2'!Z49=""),AND('B2'!Y54="",'B2'!Z54=""),AND('B2'!Z49="X",'B2'!Z54="X"),OR('B2'!Z49="M",'B2'!Z54="M")),"",SUM('B2'!Y49,'B2'!Y54))</f>
        <v/>
      </c>
      <c r="I274" s="151" t="str">
        <f>IF(AND(AND('B2'!Z49="X",'B2'!Z54="X"),SUM('B2'!Y49,'B2'!Y54)=0,ISNUMBER('B2'!Y56)),"",IF(OR('B2'!Z49="M",'B2'!Z54="M"),"M",IF(AND('B2'!Z49='B2'!Z54,OR('B2'!Z49="X",'B2'!Z49="W",'B2'!Z49="Z")),UPPER('B2'!Z49),"")))</f>
        <v/>
      </c>
      <c r="J274" s="62" t="s">
        <v>739</v>
      </c>
      <c r="K274" s="151" t="str">
        <f>IF(AND(ISBLANK('B2'!Y56),$L$274&lt;&gt;"Z"),"",'B2'!Y56)</f>
        <v/>
      </c>
      <c r="L274" s="151" t="str">
        <f>IF(ISBLANK('B2'!Z56),"",'B2'!Z56)</f>
        <v/>
      </c>
      <c r="M274" s="59" t="str">
        <f t="shared" si="4"/>
        <v>OK</v>
      </c>
      <c r="N274" s="60"/>
    </row>
    <row r="275" spans="1:14" x14ac:dyDescent="0.25">
      <c r="A275" s="61" t="s">
        <v>2561</v>
      </c>
      <c r="B275" s="149" t="s">
        <v>1253</v>
      </c>
      <c r="C275" s="150" t="s">
        <v>118</v>
      </c>
      <c r="D275" s="154" t="s">
        <v>1254</v>
      </c>
      <c r="E275" s="62" t="s">
        <v>739</v>
      </c>
      <c r="F275" s="150" t="s">
        <v>118</v>
      </c>
      <c r="G275" s="154" t="s">
        <v>1255</v>
      </c>
      <c r="H275" s="151" t="str">
        <f>IF(OR(AND('B2'!Y15="",'B2'!Z15=""),AND('B2'!Y32="",'B2'!Z32=""),AND('B2'!Y47="",'B2'!Z47=""),AND('B2'!Z15='B2'!Z32,'B2'!Z15='B2'!Z47,'B2'!Z15="X"),OR('B2'!Z15="M",'B2'!Z32="M",'B2'!Z47="M")),"",SUM('B2'!Y15,'B2'!Y32,'B2'!Y47))</f>
        <v/>
      </c>
      <c r="I275" s="151" t="str">
        <f>IF(AND(AND('B2'!Z15="X",'B2'!Z32="X",'B2'!Z47="X"),SUM('B2'!Y15,'B2'!Y32,'B2'!Y47)=0,ISNUMBER('B2'!Y28)),"",IF(OR('B2'!Z15="M",'B2'!Z32="M",'B2'!Z47="M"),"M",IF(AND('B2'!Z15='B2'!Z32,'B2'!Z15='B2'!Z47,OR('B2'!Z15="X",'B2'!Z15="W",'B2'!Z15="Z")),UPPER('B2'!Z15),"")))</f>
        <v/>
      </c>
      <c r="J275" s="62" t="s">
        <v>739</v>
      </c>
      <c r="K275" s="151" t="str">
        <f>IF(AND(ISBLANK('B2'!Y60),$L$275&lt;&gt;"Z"),"",'B2'!Y60)</f>
        <v/>
      </c>
      <c r="L275" s="151" t="str">
        <f>IF(ISBLANK('B2'!Z60),"",'B2'!Z60)</f>
        <v/>
      </c>
      <c r="M275" s="59" t="str">
        <f t="shared" si="4"/>
        <v>OK</v>
      </c>
      <c r="N275" s="60"/>
    </row>
    <row r="276" spans="1:14" x14ac:dyDescent="0.25">
      <c r="A276" s="61" t="s">
        <v>2561</v>
      </c>
      <c r="B276" s="149" t="s">
        <v>1256</v>
      </c>
      <c r="C276" s="150" t="s">
        <v>118</v>
      </c>
      <c r="D276" s="154" t="s">
        <v>1257</v>
      </c>
      <c r="E276" s="62" t="s">
        <v>739</v>
      </c>
      <c r="F276" s="150" t="s">
        <v>118</v>
      </c>
      <c r="G276" s="154" t="s">
        <v>1258</v>
      </c>
      <c r="H276" s="151" t="str">
        <f>IF(OR(AND('B2'!Y16="",'B2'!Z16=""),AND('B2'!Y33="",'B2'!Z33=""),AND('B2'!Y48="",'B2'!Z48=""),AND('B2'!Z16='B2'!Z33,'B2'!Z16='B2'!Z48,'B2'!Z16="X"),OR('B2'!Z16="M",'B2'!Z33="M",'B2'!Z48="M")),"",SUM('B2'!Y16,'B2'!Y33,'B2'!Y48))</f>
        <v/>
      </c>
      <c r="I276" s="151" t="str">
        <f>IF(AND(AND('B2'!Z16="X",'B2'!Z33="X",'B2'!Z48="X"),SUM('B2'!Y16,'B2'!Y33,'B2'!Y48)=0,ISNUMBER('B2'!Y29)),"",IF(OR('B2'!Z16="M",'B2'!Z33="M",'B2'!Z48="M"),"M",IF(AND('B2'!Z16='B2'!Z33,'B2'!Z16='B2'!Z48,OR('B2'!Z16="X",'B2'!Z16="W",'B2'!Z16="Z")),UPPER('B2'!Z16),"")))</f>
        <v/>
      </c>
      <c r="J276" s="62" t="s">
        <v>739</v>
      </c>
      <c r="K276" s="151" t="str">
        <f>IF(AND(ISBLANK('B2'!Y61),$L$276&lt;&gt;"Z"),"",'B2'!Y61)</f>
        <v/>
      </c>
      <c r="L276" s="151" t="str">
        <f>IF(ISBLANK('B2'!Z61),"",'B2'!Z61)</f>
        <v/>
      </c>
      <c r="M276" s="59" t="str">
        <f t="shared" si="4"/>
        <v>OK</v>
      </c>
      <c r="N276" s="60"/>
    </row>
    <row r="277" spans="1:14" x14ac:dyDescent="0.25">
      <c r="A277" s="61" t="s">
        <v>2561</v>
      </c>
      <c r="B277" s="149" t="s">
        <v>1259</v>
      </c>
      <c r="C277" s="150" t="s">
        <v>118</v>
      </c>
      <c r="D277" s="154" t="s">
        <v>1260</v>
      </c>
      <c r="E277" s="62" t="s">
        <v>739</v>
      </c>
      <c r="F277" s="150" t="s">
        <v>118</v>
      </c>
      <c r="G277" s="154" t="s">
        <v>642</v>
      </c>
      <c r="H277" s="151" t="str">
        <f>IF(OR(AND('B2'!Y17="",'B2'!Z17=""),AND('B2'!Y34="",'B2'!Z34=""),AND('B2'!Y49="",'B2'!Z49=""),AND('B2'!Z17='B2'!Z34,'B2'!Z17='B2'!Z49,'B2'!Z17="X"),OR('B2'!Z17="M",'B2'!Z34="M",'B2'!Z49="M")),"",SUM('B2'!Y17,'B2'!Y34,'B2'!Y49))</f>
        <v/>
      </c>
      <c r="I277" s="151" t="str">
        <f>IF(AND(AND('B2'!Z17="X",'B2'!Z34="X",'B2'!Z49="X"),SUM('B2'!Y17,'B2'!Y34,'B2'!Y49)=0,ISNUMBER('B2'!Y30)),"",IF(OR('B2'!Z17="M",'B2'!Z34="M",'B2'!Z49="M"),"M",IF(AND('B2'!Z17='B2'!Z34,'B2'!Z17='B2'!Z49,OR('B2'!Z17="X",'B2'!Z17="W",'B2'!Z17="Z")),UPPER('B2'!Z17),"")))</f>
        <v/>
      </c>
      <c r="J277" s="62" t="s">
        <v>739</v>
      </c>
      <c r="K277" s="151" t="str">
        <f>IF(AND(ISBLANK('B2'!Y62),$L$277&lt;&gt;"Z"),"",'B2'!Y62)</f>
        <v/>
      </c>
      <c r="L277" s="151" t="str">
        <f>IF(ISBLANK('B2'!Z62),"",'B2'!Z62)</f>
        <v/>
      </c>
      <c r="M277" s="59" t="str">
        <f t="shared" si="4"/>
        <v>OK</v>
      </c>
      <c r="N277" s="60"/>
    </row>
    <row r="278" spans="1:14" x14ac:dyDescent="0.25">
      <c r="A278" s="61" t="s">
        <v>2561</v>
      </c>
      <c r="B278" s="149" t="s">
        <v>1261</v>
      </c>
      <c r="C278" s="150" t="s">
        <v>118</v>
      </c>
      <c r="D278" s="154" t="s">
        <v>1262</v>
      </c>
      <c r="E278" s="62" t="s">
        <v>739</v>
      </c>
      <c r="F278" s="150" t="s">
        <v>118</v>
      </c>
      <c r="G278" s="154" t="s">
        <v>641</v>
      </c>
      <c r="H278" s="151" t="str">
        <f>IF(OR(AND('B2'!Y18="",'B2'!Z18=""),AND('B2'!Y35="",'B2'!Z35=""),AND('B2'!Y50="",'B2'!Z50=""),AND('B2'!Z18='B2'!Z35,'B2'!Z18='B2'!Z50,'B2'!Z18="X"),OR('B2'!Z18="M",'B2'!Z35="M",'B2'!Z50="M")),"",SUM('B2'!Y18,'B2'!Y35,'B2'!Y50))</f>
        <v/>
      </c>
      <c r="I278" s="151" t="str">
        <f>IF(AND(AND('B2'!Z18="X",'B2'!Z35="X",'B2'!Z50="X"),SUM('B2'!Y18,'B2'!Y35,'B2'!Y50)=0,ISNUMBER('B2'!Y31)),"",IF(OR('B2'!Z18="M",'B2'!Z35="M",'B2'!Z50="M"),"M",IF(AND('B2'!Z18='B2'!Z35,'B2'!Z18='B2'!Z50,OR('B2'!Z18="X",'B2'!Z18="W",'B2'!Z18="Z")),UPPER('B2'!Z18),"")))</f>
        <v/>
      </c>
      <c r="J278" s="62" t="s">
        <v>739</v>
      </c>
      <c r="K278" s="151" t="str">
        <f>IF(AND(ISBLANK('B2'!Y63),$L$278&lt;&gt;"Z"),"",'B2'!Y63)</f>
        <v/>
      </c>
      <c r="L278" s="151" t="str">
        <f>IF(ISBLANK('B2'!Z63),"",'B2'!Z63)</f>
        <v/>
      </c>
      <c r="M278" s="59" t="str">
        <f t="shared" si="4"/>
        <v>OK</v>
      </c>
      <c r="N278" s="60"/>
    </row>
    <row r="279" spans="1:14" x14ac:dyDescent="0.25">
      <c r="A279" s="61" t="s">
        <v>2561</v>
      </c>
      <c r="B279" s="149" t="s">
        <v>1263</v>
      </c>
      <c r="C279" s="150" t="s">
        <v>118</v>
      </c>
      <c r="D279" s="154" t="s">
        <v>1264</v>
      </c>
      <c r="E279" s="62" t="s">
        <v>739</v>
      </c>
      <c r="F279" s="150" t="s">
        <v>118</v>
      </c>
      <c r="G279" s="154" t="s">
        <v>1265</v>
      </c>
      <c r="H279" s="151" t="str">
        <f>IF(OR(AND('B2'!Y24="",'B2'!Z24=""),AND('B2'!Y39="",'B2'!Z39=""),AND('B2'!Y52="",'B2'!Z52=""),AND('B2'!Z24='B2'!Z39,'B2'!Z24='B2'!Z52,'B2'!Z24="X"),OR('B2'!Z24="M",'B2'!Z39="M",'B2'!Z52="M")),"",SUM('B2'!Y24,'B2'!Y39,'B2'!Y52))</f>
        <v/>
      </c>
      <c r="I279" s="151" t="str">
        <f>IF(AND(AND('B2'!Z24="X",'B2'!Z39="X",'B2'!Z52="X"),SUM('B2'!Y24,'B2'!Y39,'B2'!Y52)=0,ISNUMBER('B2'!Y28)),"",IF(OR('B2'!Z24="M",'B2'!Z39="M",'B2'!Z52="M"),"M",IF(AND('B2'!Z24='B2'!Z39,'B2'!Z24='B2'!Z52,OR('B2'!Z24="X",'B2'!Z24="W",'B2'!Z24="Z")),UPPER('B2'!Z24),"")))</f>
        <v/>
      </c>
      <c r="J279" s="62" t="s">
        <v>739</v>
      </c>
      <c r="K279" s="151" t="str">
        <f>IF(AND(ISBLANK('B2'!Y65),$L$279&lt;&gt;"Z"),"",'B2'!Y65)</f>
        <v/>
      </c>
      <c r="L279" s="151" t="str">
        <f>IF(ISBLANK('B2'!Z65),"",'B2'!Z65)</f>
        <v/>
      </c>
      <c r="M279" s="59" t="str">
        <f t="shared" si="4"/>
        <v>OK</v>
      </c>
      <c r="N279" s="60"/>
    </row>
    <row r="280" spans="1:14" x14ac:dyDescent="0.25">
      <c r="A280" s="61" t="s">
        <v>2561</v>
      </c>
      <c r="B280" s="149" t="s">
        <v>1266</v>
      </c>
      <c r="C280" s="150" t="s">
        <v>118</v>
      </c>
      <c r="D280" s="154" t="s">
        <v>1267</v>
      </c>
      <c r="E280" s="62" t="s">
        <v>739</v>
      </c>
      <c r="F280" s="150" t="s">
        <v>118</v>
      </c>
      <c r="G280" s="154" t="s">
        <v>1268</v>
      </c>
      <c r="H280" s="151" t="str">
        <f>IF(OR(AND('B2'!Y25="",'B2'!Z25=""),AND('B2'!Y40="",'B2'!Z40=""),AND('B2'!Y53="",'B2'!Z53=""),AND('B2'!Z25='B2'!Z40,'B2'!Z25='B2'!Z53,'B2'!Z25="X"),OR('B2'!Z25="M",'B2'!Z40="M",'B2'!Z53="M")),"",SUM('B2'!Y25,'B2'!Y40,'B2'!Y53))</f>
        <v/>
      </c>
      <c r="I280" s="151" t="str">
        <f>IF(AND(OR(AND('B2'!Z25="M",'B2'!Z40="M",'B2'!Z53="M"),AND('B2'!Z25="X",'B2'!Z40="X",'B2'!Z53="X")),SUM('B2'!Y25,'B2'!Y40,'B2'!Y53)=0,ISNUMBER('B2'!Y29)),"",IF(OR('B2'!Z25="M",'B2'!Z40="M",'B2'!Z53="M"),"M",IF(AND('B2'!Z25='B2'!Z40,'B2'!Z25='B2'!Z53,OR('B2'!Z25="X",'B2'!Z25="W",'B2'!Z25="Z")),UPPER('B2'!Z25),"")))</f>
        <v/>
      </c>
      <c r="J280" s="62" t="s">
        <v>739</v>
      </c>
      <c r="K280" s="151" t="str">
        <f>IF(AND(ISBLANK('B2'!Y66),$L$280&lt;&gt;"Z"),"",'B2'!Y66)</f>
        <v/>
      </c>
      <c r="L280" s="151" t="str">
        <f>IF(ISBLANK('B2'!Z66),"",'B2'!Z66)</f>
        <v/>
      </c>
      <c r="M280" s="59" t="str">
        <f t="shared" si="4"/>
        <v>OK</v>
      </c>
      <c r="N280" s="60"/>
    </row>
    <row r="281" spans="1:14" x14ac:dyDescent="0.25">
      <c r="A281" s="61" t="s">
        <v>2561</v>
      </c>
      <c r="B281" s="149" t="s">
        <v>1269</v>
      </c>
      <c r="C281" s="150" t="s">
        <v>118</v>
      </c>
      <c r="D281" s="154" t="s">
        <v>1270</v>
      </c>
      <c r="E281" s="62" t="s">
        <v>739</v>
      </c>
      <c r="F281" s="150" t="s">
        <v>118</v>
      </c>
      <c r="G281" s="154" t="s">
        <v>1271</v>
      </c>
      <c r="H281" s="151" t="str">
        <f>IF(OR(AND('B2'!Y26="",'B2'!Z26=""),AND('B2'!Y41="",'B2'!Z41=""),AND('B2'!Y54="",'B2'!Z54=""),AND('B2'!Z26='B2'!Z41,'B2'!Z26='B2'!Z54,'B2'!Z26="X"),OR('B2'!Z26="M",'B2'!Z41="M",'B2'!Z54="M")),"",SUM('B2'!Y26,'B2'!Y41,'B2'!Y54))</f>
        <v/>
      </c>
      <c r="I281" s="151" t="str">
        <f>IF(AND(AND('B2'!Z26="X",'B2'!Z41="X",'B2'!Z54="X"),SUM('B2'!Y26,'B2'!Y41,'B2'!Y54)=0,ISNUMBER('B2'!Y30)),"",IF(OR('B2'!Z26="M",'B2'!Z41="M",'B2'!Z54="M"),"M",IF(AND('B2'!Z26='B2'!Z41,'B2'!Z26='B2'!Z54,OR('B2'!Z26="X",'B2'!Z26="W",'B2'!Z26="Z")),UPPER('B2'!Z26),"")))</f>
        <v/>
      </c>
      <c r="J281" s="62" t="s">
        <v>739</v>
      </c>
      <c r="K281" s="151" t="str">
        <f>IF(AND(ISBLANK('B2'!Y67),$L$281&lt;&gt;"Z"),"",'B2'!Y67)</f>
        <v/>
      </c>
      <c r="L281" s="151" t="str">
        <f>IF(ISBLANK('B2'!Z67),"",'B2'!Z67)</f>
        <v/>
      </c>
      <c r="M281" s="59" t="str">
        <f t="shared" si="4"/>
        <v>OK</v>
      </c>
      <c r="N281" s="60"/>
    </row>
    <row r="282" spans="1:14" x14ac:dyDescent="0.25">
      <c r="A282" s="61" t="s">
        <v>2561</v>
      </c>
      <c r="B282" s="149" t="s">
        <v>1272</v>
      </c>
      <c r="C282" s="150" t="s">
        <v>118</v>
      </c>
      <c r="D282" s="154" t="s">
        <v>1273</v>
      </c>
      <c r="E282" s="62" t="s">
        <v>739</v>
      </c>
      <c r="F282" s="150" t="s">
        <v>118</v>
      </c>
      <c r="G282" s="154" t="s">
        <v>1274</v>
      </c>
      <c r="H282" s="151" t="str">
        <f>IF(OR(AND('B2'!Y62="",'B2'!Z62=""),AND('B2'!Y67="",'B2'!Z67=""),AND('B2'!Z62="X",'B2'!Z67="X"),OR('B2'!Z62="M",'B2'!Z67="M")),"",SUM('B2'!Y62,'B2'!Y67))</f>
        <v/>
      </c>
      <c r="I282" s="151" t="str">
        <f>IF(AND(AND('B2'!Z62="X",'B2'!Z67="X"),SUM('B2'!Y62,'B2'!Y67)=0,ISNUMBER('B2'!Y69)),"",IF(OR('B2'!Z62="M",'B2'!Z67="M"),"M",IF(AND('B2'!Z62='B2'!Z67,OR('B2'!Z62="X",'B2'!Z62="W",'B2'!Z62="Z")),UPPER('B2'!Z62),"")))</f>
        <v/>
      </c>
      <c r="J282" s="62" t="s">
        <v>739</v>
      </c>
      <c r="K282" s="151" t="str">
        <f>IF(AND(ISBLANK('B2'!Y69),$L$282&lt;&gt;"Z"),"",'B2'!Y69)</f>
        <v/>
      </c>
      <c r="L282" s="151" t="str">
        <f>IF(ISBLANK('B2'!Z69),"",'B2'!Z69)</f>
        <v/>
      </c>
      <c r="M282" s="59" t="str">
        <f t="shared" si="4"/>
        <v>OK</v>
      </c>
      <c r="N282" s="60"/>
    </row>
    <row r="283" spans="1:14" x14ac:dyDescent="0.25">
      <c r="A283" s="61" t="s">
        <v>2561</v>
      </c>
      <c r="B283" s="149" t="s">
        <v>1275</v>
      </c>
      <c r="C283" s="150" t="s">
        <v>118</v>
      </c>
      <c r="D283" s="154" t="s">
        <v>1276</v>
      </c>
      <c r="E283" s="62" t="s">
        <v>739</v>
      </c>
      <c r="F283" s="150" t="s">
        <v>118</v>
      </c>
      <c r="G283" s="154" t="s">
        <v>1277</v>
      </c>
      <c r="H283" s="151" t="str">
        <f>IF(OR(EXACT('B2'!S72,'B2'!T72),EXACT('B2'!V72,'B2'!W72),AND('B2'!T72="X",'B2'!W72="X"),OR('B2'!T72="M",'B2'!W72="M")),"",SUM('B2'!S72,'B2'!V72))</f>
        <v/>
      </c>
      <c r="I283" s="151" t="str">
        <f>IF(AND(AND('B2'!T72="X",'B2'!W72="X"),SUM('B2'!S72,'B2'!V72)=0,ISNUMBER('B2'!Y72)),"",IF(OR('B2'!T72="M",'B2'!W72="M"),"M",IF(AND('B2'!T72='B2'!W72,OR('B2'!T72="X",'B2'!T72="W",'B2'!T72="Z")),UPPER('B2'!T72),"")))</f>
        <v/>
      </c>
      <c r="J283" s="62" t="s">
        <v>739</v>
      </c>
      <c r="K283" s="151" t="str">
        <f>IF(AND(ISBLANK('B2'!Y72),$L$283&lt;&gt;"Z"),"",'B2'!Y72)</f>
        <v/>
      </c>
      <c r="L283" s="151" t="str">
        <f>IF(ISBLANK('B2'!Z72),"",'B2'!Z72)</f>
        <v/>
      </c>
      <c r="M283" s="59" t="str">
        <f t="shared" si="4"/>
        <v>OK</v>
      </c>
      <c r="N283" s="60"/>
    </row>
    <row r="284" spans="1:14" x14ac:dyDescent="0.25">
      <c r="A284" s="61" t="s">
        <v>2561</v>
      </c>
      <c r="B284" s="149" t="s">
        <v>1278</v>
      </c>
      <c r="C284" s="150" t="s">
        <v>118</v>
      </c>
      <c r="D284" s="154" t="s">
        <v>1279</v>
      </c>
      <c r="E284" s="62" t="s">
        <v>739</v>
      </c>
      <c r="F284" s="150" t="s">
        <v>118</v>
      </c>
      <c r="G284" s="154" t="s">
        <v>1280</v>
      </c>
      <c r="H284" s="151" t="str">
        <f>IF(OR(EXACT('B2'!S76,'B2'!T76),EXACT('B2'!V76,'B2'!W76),AND('B2'!T76="X",'B2'!W76="X"),OR('B2'!T76="M",'B2'!W76="M")),"",SUM('B2'!S76,'B2'!V76))</f>
        <v/>
      </c>
      <c r="I284" s="151" t="str">
        <f>IF(AND(AND('B2'!T76="X",'B2'!W76="X"),SUM('B2'!S76,'B2'!V76)=0,ISNUMBER('B2'!Y76)),"",IF(OR('B2'!T76="M",'B2'!W76="M"),"M",IF(AND('B2'!T76='B2'!W76,OR('B2'!T76="X",'B2'!T76="W",'B2'!T76="Z")),UPPER('B2'!T76),"")))</f>
        <v/>
      </c>
      <c r="J284" s="62" t="s">
        <v>739</v>
      </c>
      <c r="K284" s="151" t="str">
        <f>IF(AND(ISBLANK('B2'!Y76),$L$284&lt;&gt;"Z"),"",'B2'!Y76)</f>
        <v/>
      </c>
      <c r="L284" s="151" t="str">
        <f>IF(ISBLANK('B2'!Z76),"",'B2'!Z76)</f>
        <v/>
      </c>
      <c r="M284" s="59" t="str">
        <f t="shared" ref="M284:M347" si="5">IF(AND(ISNUMBER(H284),ISNUMBER(K284)),IF(OR(ROUND(H284,0)&lt;&gt;ROUND(K284,0),I284&lt;&gt;L284),"Check","OK"),IF(OR(AND(H284&lt;&gt;K284,I284&lt;&gt;"Z",L284&lt;&gt;"Z"),I284&lt;&gt;L284),"Check","OK"))</f>
        <v>OK</v>
      </c>
      <c r="N284" s="60"/>
    </row>
    <row r="285" spans="1:14" x14ac:dyDescent="0.25">
      <c r="A285" s="61" t="s">
        <v>2561</v>
      </c>
      <c r="B285" s="149" t="s">
        <v>1281</v>
      </c>
      <c r="C285" s="150" t="s">
        <v>118</v>
      </c>
      <c r="D285" s="154" t="s">
        <v>1282</v>
      </c>
      <c r="E285" s="62" t="s">
        <v>739</v>
      </c>
      <c r="F285" s="150" t="s">
        <v>118</v>
      </c>
      <c r="G285" s="154" t="s">
        <v>1283</v>
      </c>
      <c r="H285" s="151" t="str">
        <f>IF(OR(EXACT('B2'!S78,'B2'!T78),EXACT('B2'!V78,'B2'!W78),AND('B2'!T78="X",'B2'!W78="X"),OR('B2'!T78="M",'B2'!W78="M")),"",SUM('B2'!S78,'B2'!V78))</f>
        <v/>
      </c>
      <c r="I285" s="151" t="str">
        <f>IF(AND(AND('B2'!T78="X",'B2'!W78="X"),SUM('B2'!S78,'B2'!V78)=0,ISNUMBER('B2'!Y78)),"",IF(OR('B2'!T78="M",'B2'!W78="M"),"M",IF(AND('B2'!T78='B2'!W78,OR('B2'!T78="X",'B2'!T78="W",'B2'!T78="Z")),UPPER('B2'!T78),"")))</f>
        <v/>
      </c>
      <c r="J285" s="62" t="s">
        <v>739</v>
      </c>
      <c r="K285" s="151" t="str">
        <f>IF(AND(ISBLANK('B2'!Y78),$L$285&lt;&gt;"Z"),"",'B2'!Y78)</f>
        <v/>
      </c>
      <c r="L285" s="151" t="str">
        <f>IF(ISBLANK('B2'!Z78),"",'B2'!Z78)</f>
        <v/>
      </c>
      <c r="M285" s="59" t="str">
        <f t="shared" si="5"/>
        <v>OK</v>
      </c>
      <c r="N285" s="60"/>
    </row>
    <row r="286" spans="1:14" x14ac:dyDescent="0.25">
      <c r="A286" s="61" t="s">
        <v>2561</v>
      </c>
      <c r="B286" s="149" t="s">
        <v>1284</v>
      </c>
      <c r="C286" s="150" t="s">
        <v>118</v>
      </c>
      <c r="D286" s="154" t="s">
        <v>1285</v>
      </c>
      <c r="E286" s="62" t="s">
        <v>739</v>
      </c>
      <c r="F286" s="150" t="s">
        <v>118</v>
      </c>
      <c r="G286" s="154" t="s">
        <v>1286</v>
      </c>
      <c r="H286" s="151" t="str">
        <f>IF(OR(AND('B2'!Y76="",'B2'!Z76=""),AND('B2'!Y78="",'B2'!Z78=""),AND('B2'!Z76="X",'B2'!Z78="X"),OR('B2'!Z76="M",'B2'!Z78="M")),"",SUM('B2'!Y76,'B2'!Y78))</f>
        <v/>
      </c>
      <c r="I286" s="151" t="str">
        <f>IF(AND(AND('B2'!Z76="X",'B2'!Z78="X"),SUM('B2'!Y76,'B2'!Y78)=0,ISNUMBER('B2'!Y80)),"",IF(OR('B2'!Z76="M",'B2'!Z78="M"),"M",IF(AND('B2'!Z76='B2'!Z78,OR('B2'!Z76="X",'B2'!Z76="W",'B2'!Z76="Z")),UPPER('B2'!Z76),"")))</f>
        <v/>
      </c>
      <c r="J286" s="62" t="s">
        <v>739</v>
      </c>
      <c r="K286" s="151" t="str">
        <f>IF(AND(ISBLANK('B2'!Y80),$L$286&lt;&gt;"Z"),"",'B2'!Y80)</f>
        <v/>
      </c>
      <c r="L286" s="151" t="str">
        <f>IF(ISBLANK('B2'!Z80),"",'B2'!Z80)</f>
        <v/>
      </c>
      <c r="M286" s="59" t="str">
        <f t="shared" si="5"/>
        <v>OK</v>
      </c>
      <c r="N286" s="60"/>
    </row>
    <row r="287" spans="1:14" x14ac:dyDescent="0.25">
      <c r="A287" s="61" t="s">
        <v>2561</v>
      </c>
      <c r="B287" s="149" t="s">
        <v>1287</v>
      </c>
      <c r="C287" s="150" t="s">
        <v>118</v>
      </c>
      <c r="D287" s="154" t="s">
        <v>1288</v>
      </c>
      <c r="E287" s="62" t="s">
        <v>739</v>
      </c>
      <c r="F287" s="150" t="s">
        <v>118</v>
      </c>
      <c r="G287" s="154" t="s">
        <v>1289</v>
      </c>
      <c r="H287" s="151" t="str">
        <f>IF(OR(EXACT('B2'!S85,'B2'!T85),EXACT('B2'!V85,'B2'!W85),AND('B2'!T85="X",'B2'!W85="X"),OR('B2'!T85="M",'B2'!W85="M")),"",SUM('B2'!S85,'B2'!V85))</f>
        <v/>
      </c>
      <c r="I287" s="151" t="str">
        <f>IF(AND(AND('B2'!T85="X",'B2'!W85="X"),SUM('B2'!S85,'B2'!V85)=0,ISNUMBER('B2'!Y85)),"",IF(OR('B2'!T85="M",'B2'!W85="M"),"M",IF(AND('B2'!T85='B2'!W85,OR('B2'!T85="X",'B2'!T85="W",'B2'!T85="Z")),UPPER('B2'!T85),"")))</f>
        <v/>
      </c>
      <c r="J287" s="62" t="s">
        <v>739</v>
      </c>
      <c r="K287" s="151" t="str">
        <f>IF(AND(ISBLANK('B2'!Y85),$L$287&lt;&gt;"Z"),"",'B2'!Y85)</f>
        <v/>
      </c>
      <c r="L287" s="151" t="str">
        <f>IF(ISBLANK('B2'!Z85),"",'B2'!Z85)</f>
        <v/>
      </c>
      <c r="M287" s="59" t="str">
        <f t="shared" si="5"/>
        <v>OK</v>
      </c>
      <c r="N287" s="60"/>
    </row>
    <row r="288" spans="1:14" x14ac:dyDescent="0.25">
      <c r="A288" s="61" t="s">
        <v>2561</v>
      </c>
      <c r="B288" s="149" t="s">
        <v>1290</v>
      </c>
      <c r="C288" s="150" t="s">
        <v>118</v>
      </c>
      <c r="D288" s="154" t="s">
        <v>1291</v>
      </c>
      <c r="E288" s="62" t="s">
        <v>739</v>
      </c>
      <c r="F288" s="150" t="s">
        <v>118</v>
      </c>
      <c r="G288" s="154" t="s">
        <v>1292</v>
      </c>
      <c r="H288" s="151" t="str">
        <f>IF(OR(EXACT('B2'!S86,'B2'!T86),EXACT('B2'!V86,'B2'!W86),AND('B2'!T86="X",'B2'!W86="X"),OR('B2'!T86="M",'B2'!W86="M")),"",SUM('B2'!S86,'B2'!V86))</f>
        <v/>
      </c>
      <c r="I288" s="151" t="str">
        <f>IF(AND(AND('B2'!T86="X",'B2'!W86="X"),SUM('B2'!S86,'B2'!V86)=0,ISNUMBER('B2'!Y86)),"",IF(OR('B2'!T86="M",'B2'!W86="M"),"M",IF(AND('B2'!T86='B2'!W86,OR('B2'!T86="X",'B2'!T86="W",'B2'!T86="Z")),UPPER('B2'!T86),"")))</f>
        <v/>
      </c>
      <c r="J288" s="62" t="s">
        <v>739</v>
      </c>
      <c r="K288" s="151" t="str">
        <f>IF(AND(ISBLANK('B2'!Y86),$L$288&lt;&gt;"Z"),"",'B2'!Y86)</f>
        <v/>
      </c>
      <c r="L288" s="151" t="str">
        <f>IF(ISBLANK('B2'!Z86),"",'B2'!Z86)</f>
        <v/>
      </c>
      <c r="M288" s="59" t="str">
        <f t="shared" si="5"/>
        <v>OK</v>
      </c>
      <c r="N288" s="60"/>
    </row>
    <row r="289" spans="1:14" x14ac:dyDescent="0.25">
      <c r="A289" s="61" t="s">
        <v>2561</v>
      </c>
      <c r="B289" s="149" t="s">
        <v>1293</v>
      </c>
      <c r="C289" s="150" t="s">
        <v>118</v>
      </c>
      <c r="D289" s="154" t="s">
        <v>1294</v>
      </c>
      <c r="E289" s="62" t="s">
        <v>739</v>
      </c>
      <c r="F289" s="150" t="s">
        <v>118</v>
      </c>
      <c r="G289" s="154" t="s">
        <v>1295</v>
      </c>
      <c r="H289" s="151" t="str">
        <f>IF(OR(AND('B2'!Y85="",'B2'!Z85=""),AND('B2'!Y86="",'B2'!Z86=""),AND('B2'!Z85="X",'B2'!Z86="X"),OR('B2'!Z85="M",'B2'!Z86="M")),"",SUM('B2'!Y85,'B2'!Y86))</f>
        <v/>
      </c>
      <c r="I289" s="151" t="str">
        <f>IF(AND(AND('B2'!Z85="X",'B2'!Z86="X"),SUM('B2'!Y85,'B2'!Y86)=0,ISNUMBER('B2'!Y87)),"",IF(OR('B2'!Z85="M",'B2'!Z86="M"),"M",IF(AND('B2'!Z85='B2'!Z86,OR('B2'!Z85="X",'B2'!Z85="W",'B2'!Z85="Z")),UPPER('B2'!Z85),"")))</f>
        <v/>
      </c>
      <c r="J289" s="62" t="s">
        <v>739</v>
      </c>
      <c r="K289" s="151" t="str">
        <f>IF(AND(ISBLANK('B2'!Y87),$L$289&lt;&gt;"Z"),"",'B2'!Y87)</f>
        <v/>
      </c>
      <c r="L289" s="151" t="str">
        <f>IF(ISBLANK('B2'!Z87),"",'B2'!Z87)</f>
        <v/>
      </c>
      <c r="M289" s="59" t="str">
        <f t="shared" si="5"/>
        <v>OK</v>
      </c>
      <c r="N289" s="60"/>
    </row>
    <row r="290" spans="1:14" x14ac:dyDescent="0.25">
      <c r="A290" s="61" t="s">
        <v>2561</v>
      </c>
      <c r="B290" s="149" t="s">
        <v>1296</v>
      </c>
      <c r="C290" s="150" t="s">
        <v>118</v>
      </c>
      <c r="D290" s="154" t="s">
        <v>1297</v>
      </c>
      <c r="E290" s="62" t="s">
        <v>739</v>
      </c>
      <c r="F290" s="150" t="s">
        <v>118</v>
      </c>
      <c r="G290" s="154" t="s">
        <v>1298</v>
      </c>
      <c r="H290" s="151" t="str">
        <f>IF(OR(EXACT('B2'!S89,'B2'!T89),EXACT('B2'!V89,'B2'!W89),AND('B2'!T89="X",'B2'!W89="X"),OR('B2'!T89="M",'B2'!W89="M")),"",SUM('B2'!S89,'B2'!V89))</f>
        <v/>
      </c>
      <c r="I290" s="151" t="str">
        <f>IF(AND(AND('B2'!T89="X",'B2'!W89="X"),SUM('B2'!S89,'B2'!V89)=0,ISNUMBER('B2'!Y89)),"",IF(OR('B2'!T89="M",'B2'!W89="M"),"M",IF(AND('B2'!T89='B2'!W89,OR('B2'!T89="X",'B2'!T89="W",'B2'!T89="Z")),UPPER('B2'!T89),"")))</f>
        <v/>
      </c>
      <c r="J290" s="62" t="s">
        <v>739</v>
      </c>
      <c r="K290" s="151" t="str">
        <f>IF(AND(ISBLANK('B2'!Y89),$L$290&lt;&gt;"Z"),"",'B2'!Y89)</f>
        <v/>
      </c>
      <c r="L290" s="151" t="str">
        <f>IF(ISBLANK('B2'!Z89),"",'B2'!Z89)</f>
        <v/>
      </c>
      <c r="M290" s="59" t="str">
        <f t="shared" si="5"/>
        <v>OK</v>
      </c>
      <c r="N290" s="60"/>
    </row>
    <row r="291" spans="1:14" x14ac:dyDescent="0.25">
      <c r="A291" s="61" t="s">
        <v>2561</v>
      </c>
      <c r="B291" s="149" t="s">
        <v>1299</v>
      </c>
      <c r="C291" s="150" t="s">
        <v>118</v>
      </c>
      <c r="D291" s="154" t="s">
        <v>1300</v>
      </c>
      <c r="E291" s="62" t="s">
        <v>739</v>
      </c>
      <c r="F291" s="150" t="s">
        <v>118</v>
      </c>
      <c r="G291" s="154" t="s">
        <v>1301</v>
      </c>
      <c r="H291" s="151" t="str">
        <f>IF(OR(AND('B2'!Y87="",'B2'!Z87=""),AND('B2'!Y89="",'B2'!Z89=""),AND('B2'!Z87="X",'B2'!Z89="X"),OR('B2'!Z87="M",'B2'!Z89="M")),"",SUM('B2'!Y87,'B2'!Y89))</f>
        <v/>
      </c>
      <c r="I291" s="151" t="str">
        <f>IF(AND(AND('B2'!Z87="X",'B2'!Z89="X"),SUM('B2'!Y87,'B2'!Y89)=0,ISNUMBER('B2'!Y91)),"",IF(OR('B2'!Z87="M",'B2'!Z89="M"),"M",IF(AND('B2'!Z87='B2'!Z89,OR('B2'!Z87="X",'B2'!Z87="W",'B2'!Z87="Z")),UPPER('B2'!Z87),"")))</f>
        <v/>
      </c>
      <c r="J291" s="62" t="s">
        <v>739</v>
      </c>
      <c r="K291" s="151" t="str">
        <f>IF(AND(ISBLANK('B2'!Y91),$L$291&lt;&gt;"Z"),"",'B2'!Y91)</f>
        <v/>
      </c>
      <c r="L291" s="151" t="str">
        <f>IF(ISBLANK('B2'!Z91),"",'B2'!Z91)</f>
        <v/>
      </c>
      <c r="M291" s="59" t="str">
        <f t="shared" si="5"/>
        <v>OK</v>
      </c>
      <c r="N291" s="60"/>
    </row>
    <row r="292" spans="1:14" x14ac:dyDescent="0.25">
      <c r="A292" s="61" t="s">
        <v>2561</v>
      </c>
      <c r="B292" s="149" t="s">
        <v>1302</v>
      </c>
      <c r="C292" s="150" t="s">
        <v>118</v>
      </c>
      <c r="D292" s="154" t="s">
        <v>1303</v>
      </c>
      <c r="E292" s="62" t="s">
        <v>739</v>
      </c>
      <c r="F292" s="150" t="s">
        <v>118</v>
      </c>
      <c r="G292" s="154" t="s">
        <v>1304</v>
      </c>
      <c r="H292" s="151" t="str">
        <f>IF(OR(EXACT('B2'!S95,'B2'!T95),EXACT('B2'!V95,'B2'!W95),AND('B2'!T95="X",'B2'!W95="X"),OR('B2'!T95="M",'B2'!W95="M")),"",SUM('B2'!S95,'B2'!V95))</f>
        <v/>
      </c>
      <c r="I292" s="151" t="str">
        <f>IF(AND(AND('B2'!T95="X",'B2'!W95="X"),SUM('B2'!S95,'B2'!V95)=0,ISNUMBER('B2'!Y95)),"",IF(OR('B2'!T95="M",'B2'!W95="M"),"M",IF(AND('B2'!T95='B2'!W95,OR('B2'!T95="X",'B2'!T95="W",'B2'!T95="Z")),UPPER('B2'!T95),"")))</f>
        <v/>
      </c>
      <c r="J292" s="62" t="s">
        <v>739</v>
      </c>
      <c r="K292" s="151" t="str">
        <f>IF(AND(ISBLANK('B2'!Y95),$L$292&lt;&gt;"Z"),"",'B2'!Y95)</f>
        <v/>
      </c>
      <c r="L292" s="151" t="str">
        <f>IF(ISBLANK('B2'!Z95),"",'B2'!Z95)</f>
        <v/>
      </c>
      <c r="M292" s="59" t="str">
        <f t="shared" si="5"/>
        <v>OK</v>
      </c>
      <c r="N292" s="60"/>
    </row>
    <row r="293" spans="1:14" x14ac:dyDescent="0.25">
      <c r="A293" s="61" t="s">
        <v>2561</v>
      </c>
      <c r="B293" s="149" t="s">
        <v>1305</v>
      </c>
      <c r="C293" s="150" t="s">
        <v>118</v>
      </c>
      <c r="D293" s="154" t="s">
        <v>1306</v>
      </c>
      <c r="E293" s="62" t="s">
        <v>739</v>
      </c>
      <c r="F293" s="150" t="s">
        <v>118</v>
      </c>
      <c r="G293" s="154" t="s">
        <v>1307</v>
      </c>
      <c r="H293" s="151" t="str">
        <f>IF(OR(EXACT('B2'!S96,'B2'!T96),EXACT('B2'!V96,'B2'!W96),AND('B2'!T96="X",'B2'!W96="X"),OR('B2'!T96="M",'B2'!W96="M")),"",SUM('B2'!S96,'B2'!V96))</f>
        <v/>
      </c>
      <c r="I293" s="151" t="str">
        <f>IF(AND(AND('B2'!T96="X",'B2'!W96="X"),SUM('B2'!S96,'B2'!V96)=0,ISNUMBER('B2'!Y96)),"",IF(OR('B2'!T96="M",'B2'!W96="M"),"M",IF(AND('B2'!T96='B2'!W96,OR('B2'!T96="X",'B2'!T96="W",'B2'!T96="Z")),UPPER('B2'!T96),"")))</f>
        <v/>
      </c>
      <c r="J293" s="62" t="s">
        <v>739</v>
      </c>
      <c r="K293" s="151" t="str">
        <f>IF(AND(ISBLANK('B2'!Y96),$L$293&lt;&gt;"Z"),"",'B2'!Y96)</f>
        <v/>
      </c>
      <c r="L293" s="151" t="str">
        <f>IF(ISBLANK('B2'!Z96),"",'B2'!Z96)</f>
        <v/>
      </c>
      <c r="M293" s="59" t="str">
        <f t="shared" si="5"/>
        <v>OK</v>
      </c>
      <c r="N293" s="60"/>
    </row>
    <row r="294" spans="1:14" x14ac:dyDescent="0.25">
      <c r="A294" s="61" t="s">
        <v>2561</v>
      </c>
      <c r="B294" s="149" t="s">
        <v>1308</v>
      </c>
      <c r="C294" s="150" t="s">
        <v>118</v>
      </c>
      <c r="D294" s="154" t="s">
        <v>1309</v>
      </c>
      <c r="E294" s="62" t="s">
        <v>739</v>
      </c>
      <c r="F294" s="150" t="s">
        <v>118</v>
      </c>
      <c r="G294" s="154" t="s">
        <v>1310</v>
      </c>
      <c r="H294" s="151" t="str">
        <f>IF(OR(AND('B2'!Y95="",'B2'!Z95=""),AND('B2'!Y96="",'B2'!Z96=""),AND('B2'!Z95="X",'B2'!Z96="X"),OR('B2'!Z95="M",'B2'!Z96="M")),"",SUM('B2'!Y95,'B2'!Y96))</f>
        <v/>
      </c>
      <c r="I294" s="151" t="str">
        <f>IF(AND(AND('B2'!Z95="X",'B2'!Z96="X"),SUM('B2'!Y95,'B2'!Y96)=0,ISNUMBER('B2'!Y97)),"",IF(OR('B2'!Z95="M",'B2'!Z96="M"),"M",IF(AND('B2'!Z95='B2'!Z96,OR('B2'!Z95="X",'B2'!Z95="W",'B2'!Z95="Z")),UPPER('B2'!Z95),"")))</f>
        <v/>
      </c>
      <c r="J294" s="62" t="s">
        <v>739</v>
      </c>
      <c r="K294" s="151" t="str">
        <f>IF(AND(ISBLANK('B2'!Y97),$L$294&lt;&gt;"Z"),"",'B2'!Y97)</f>
        <v/>
      </c>
      <c r="L294" s="151" t="str">
        <f>IF(ISBLANK('B2'!Z97),"",'B2'!Z97)</f>
        <v/>
      </c>
      <c r="M294" s="59" t="str">
        <f t="shared" si="5"/>
        <v>OK</v>
      </c>
      <c r="N294" s="60"/>
    </row>
    <row r="295" spans="1:14" x14ac:dyDescent="0.25">
      <c r="A295" s="61" t="s">
        <v>2561</v>
      </c>
      <c r="B295" s="149" t="s">
        <v>1311</v>
      </c>
      <c r="C295" s="150" t="s">
        <v>118</v>
      </c>
      <c r="D295" s="154" t="s">
        <v>1312</v>
      </c>
      <c r="E295" s="62" t="s">
        <v>739</v>
      </c>
      <c r="F295" s="150" t="s">
        <v>118</v>
      </c>
      <c r="G295" s="154" t="s">
        <v>1313</v>
      </c>
      <c r="H295" s="151" t="str">
        <f>IF(OR(EXACT('B2'!S99,'B2'!T99),EXACT('B2'!V99,'B2'!W99),AND('B2'!T99="X",'B2'!W99="X"),OR('B2'!T99="M",'B2'!W99="M")),"",SUM('B2'!S99,'B2'!V99))</f>
        <v/>
      </c>
      <c r="I295" s="151" t="str">
        <f>IF(AND(AND('B2'!T99="X",'B2'!W99="X"),SUM('B2'!S99,'B2'!V99)=0,ISNUMBER('B2'!Y99)),"",IF(OR('B2'!T99="M",'B2'!W99="M"),"M",IF(AND('B2'!T99='B2'!W99,OR('B2'!T99="X",'B2'!T99="W",'B2'!T99="Z")),UPPER('B2'!T99),"")))</f>
        <v/>
      </c>
      <c r="J295" s="62" t="s">
        <v>739</v>
      </c>
      <c r="K295" s="151" t="str">
        <f>IF(AND(ISBLANK('B2'!Y99),$L$295&lt;&gt;"Z"),"",'B2'!Y99)</f>
        <v/>
      </c>
      <c r="L295" s="151" t="str">
        <f>IF(ISBLANK('B2'!Z99),"",'B2'!Z99)</f>
        <v/>
      </c>
      <c r="M295" s="59" t="str">
        <f t="shared" si="5"/>
        <v>OK</v>
      </c>
      <c r="N295" s="60"/>
    </row>
    <row r="296" spans="1:14" x14ac:dyDescent="0.25">
      <c r="A296" s="61" t="s">
        <v>2561</v>
      </c>
      <c r="B296" s="149" t="s">
        <v>1314</v>
      </c>
      <c r="C296" s="150" t="s">
        <v>118</v>
      </c>
      <c r="D296" s="154" t="s">
        <v>1315</v>
      </c>
      <c r="E296" s="62" t="s">
        <v>739</v>
      </c>
      <c r="F296" s="150" t="s">
        <v>118</v>
      </c>
      <c r="G296" s="154" t="s">
        <v>1316</v>
      </c>
      <c r="H296" s="151" t="str">
        <f>IF(OR(AND('B2'!Y97="",'B2'!Z97=""),AND('B2'!Y99="",'B2'!Z99=""),AND('B2'!Z97="X",'B2'!Z99="X"),OR('B2'!Z97="M",'B2'!Z99="M")),"",SUM('B2'!Y97,'B2'!Y99))</f>
        <v/>
      </c>
      <c r="I296" s="151" t="str">
        <f>IF(AND(AND('B2'!Z97="X",'B2'!Z99="X"),SUM('B2'!Y97,'B2'!Y99)=0,ISNUMBER('B2'!Y101)),"",IF(OR('B2'!Z97="M",'B2'!Z99="M"),"M",IF(AND('B2'!Z97='B2'!Z99,OR('B2'!Z97="X",'B2'!Z97="W",'B2'!Z97="Z")),UPPER('B2'!Z97),"")))</f>
        <v/>
      </c>
      <c r="J296" s="62" t="s">
        <v>739</v>
      </c>
      <c r="K296" s="151" t="str">
        <f>IF(AND(ISBLANK('B2'!Y101),$L$296&lt;&gt;"Z"),"",'B2'!Y101)</f>
        <v/>
      </c>
      <c r="L296" s="151" t="str">
        <f>IF(ISBLANK('B2'!Z101),"",'B2'!Z101)</f>
        <v/>
      </c>
      <c r="M296" s="59" t="str">
        <f t="shared" si="5"/>
        <v>OK</v>
      </c>
      <c r="N296" s="60"/>
    </row>
    <row r="297" spans="1:14" x14ac:dyDescent="0.25">
      <c r="A297" s="61" t="s">
        <v>2561</v>
      </c>
      <c r="B297" s="149" t="s">
        <v>1317</v>
      </c>
      <c r="C297" s="150" t="s">
        <v>118</v>
      </c>
      <c r="D297" s="154" t="s">
        <v>1318</v>
      </c>
      <c r="E297" s="62" t="s">
        <v>739</v>
      </c>
      <c r="F297" s="150" t="s">
        <v>118</v>
      </c>
      <c r="G297" s="154" t="s">
        <v>1319</v>
      </c>
      <c r="H297" s="151" t="str">
        <f>IF(OR(AND('B2'!Y85="",'B2'!Z85=""),AND('B2'!Y95="",'B2'!Z95=""),AND('B2'!Z85="X",'B2'!Z95="X"),OR('B2'!Z85="M",'B2'!Z95="M")),"",SUM('B2'!Y85,'B2'!Y95))</f>
        <v/>
      </c>
      <c r="I297" s="151" t="str">
        <f>IF(AND(AND('B2'!Z85="X",'B2'!Z95="X"),SUM('B2'!Y85,'B2'!Y95)=0,ISNUMBER('B2'!Y105)),"",IF(OR('B2'!Z85="M",'B2'!Z95="M"),"M",IF(AND('B2'!Z85='B2'!Z95,OR('B2'!Z85="X",'B2'!Z85="W",'B2'!Z85="Z")),UPPER('B2'!Z85),"")))</f>
        <v/>
      </c>
      <c r="J297" s="62" t="s">
        <v>739</v>
      </c>
      <c r="K297" s="151" t="str">
        <f>IF(AND(ISBLANK('B2'!Y105),$L$297&lt;&gt;"Z"),"",'B2'!Y105)</f>
        <v/>
      </c>
      <c r="L297" s="151" t="str">
        <f>IF(ISBLANK('B2'!Z105),"",'B2'!Z105)</f>
        <v/>
      </c>
      <c r="M297" s="59" t="str">
        <f t="shared" si="5"/>
        <v>OK</v>
      </c>
      <c r="N297" s="60"/>
    </row>
    <row r="298" spans="1:14" x14ac:dyDescent="0.25">
      <c r="A298" s="61" t="s">
        <v>2561</v>
      </c>
      <c r="B298" s="149" t="s">
        <v>1320</v>
      </c>
      <c r="C298" s="150" t="s">
        <v>118</v>
      </c>
      <c r="D298" s="154" t="s">
        <v>1321</v>
      </c>
      <c r="E298" s="62" t="s">
        <v>739</v>
      </c>
      <c r="F298" s="150" t="s">
        <v>118</v>
      </c>
      <c r="G298" s="154" t="s">
        <v>1322</v>
      </c>
      <c r="H298" s="151" t="str">
        <f>IF(OR(AND('B2'!Y86="",'B2'!Z86=""),AND('B2'!Y96="",'B2'!Z96=""),AND('B2'!Z86="X",'B2'!Z96="X"),OR('B2'!Z86="M",'B2'!Z96="M")),"",SUM('B2'!Y86,'B2'!Y96))</f>
        <v/>
      </c>
      <c r="I298" s="151" t="str">
        <f>IF(AND(AND('B2'!Z86="X",'B2'!Z96="X"),SUM('B2'!Y86,'B2'!Y96)=0,ISNUMBER('B2'!Y106)),"",IF(OR('B2'!Z86="M",'B2'!Z96="M"),"M",IF(AND('B2'!Z86='B2'!Z96,OR('B2'!Z86="X",'B2'!Z86="W",'B2'!Z86="Z")),UPPER('B2'!Z86),"")))</f>
        <v/>
      </c>
      <c r="J298" s="62" t="s">
        <v>739</v>
      </c>
      <c r="K298" s="151" t="str">
        <f>IF(AND(ISBLANK('B2'!Y106),$L$298&lt;&gt;"Z"),"",'B2'!Y106)</f>
        <v/>
      </c>
      <c r="L298" s="151" t="str">
        <f>IF(ISBLANK('B2'!Z106),"",'B2'!Z106)</f>
        <v/>
      </c>
      <c r="M298" s="59" t="str">
        <f t="shared" si="5"/>
        <v>OK</v>
      </c>
      <c r="N298" s="60"/>
    </row>
    <row r="299" spans="1:14" x14ac:dyDescent="0.25">
      <c r="A299" s="61" t="s">
        <v>2561</v>
      </c>
      <c r="B299" s="149" t="s">
        <v>1323</v>
      </c>
      <c r="C299" s="150" t="s">
        <v>118</v>
      </c>
      <c r="D299" s="154" t="s">
        <v>1324</v>
      </c>
      <c r="E299" s="62" t="s">
        <v>739</v>
      </c>
      <c r="F299" s="150" t="s">
        <v>118</v>
      </c>
      <c r="G299" s="154" t="s">
        <v>1325</v>
      </c>
      <c r="H299" s="151" t="str">
        <f>IF(OR(AND('B2'!Y105="",'B2'!Z105=""),AND('B2'!Y106="",'B2'!Z106=""),AND('B2'!Z105="X",'B2'!Z106="X"),OR('B2'!Z105="M",'B2'!Z106="M")),"",SUM('B2'!Y105,'B2'!Y106))</f>
        <v/>
      </c>
      <c r="I299" s="151" t="str">
        <f>IF(AND(AND('B2'!Z105="X",'B2'!Z106="X"),SUM('B2'!Y105,'B2'!Y106)=0,ISNUMBER('B2'!Y107)),"",IF(OR('B2'!Z105="M",'B2'!Z106="M"),"M",IF(AND('B2'!Z105='B2'!Z106,OR('B2'!Z105="X",'B2'!Z105="W",'B2'!Z105="Z")),UPPER('B2'!Z105),"")))</f>
        <v/>
      </c>
      <c r="J299" s="62" t="s">
        <v>739</v>
      </c>
      <c r="K299" s="151" t="str">
        <f>IF(AND(ISBLANK('B2'!Y107),$L$299&lt;&gt;"Z"),"",'B2'!Y107)</f>
        <v/>
      </c>
      <c r="L299" s="151" t="str">
        <f>IF(ISBLANK('B2'!Z107),"",'B2'!Z107)</f>
        <v/>
      </c>
      <c r="M299" s="59" t="str">
        <f t="shared" si="5"/>
        <v>OK</v>
      </c>
      <c r="N299" s="60"/>
    </row>
    <row r="300" spans="1:14" x14ac:dyDescent="0.25">
      <c r="A300" s="61" t="s">
        <v>2561</v>
      </c>
      <c r="B300" s="149" t="s">
        <v>1326</v>
      </c>
      <c r="C300" s="150" t="s">
        <v>118</v>
      </c>
      <c r="D300" s="154" t="s">
        <v>1327</v>
      </c>
      <c r="E300" s="62" t="s">
        <v>739</v>
      </c>
      <c r="F300" s="150" t="s">
        <v>118</v>
      </c>
      <c r="G300" s="154" t="s">
        <v>1328</v>
      </c>
      <c r="H300" s="151" t="str">
        <f>IF(OR(AND('B2'!Y89="",'B2'!Z89=""),AND('B2'!Y107="",'B2'!Z107=""),AND('B2'!Z89="X",'B2'!Z107="X"),OR('B2'!Z89="M",'B2'!Z107="M")),"",SUM('B2'!Y89,'B2'!Y107))</f>
        <v/>
      </c>
      <c r="I300" s="151" t="str">
        <f>IF(AND(AND('B2'!Z89="X",'B2'!Z107="X"),SUM('B2'!Y89,'B2'!Y107)=0,ISNUMBER('B2'!Y109)),"",IF(OR('B2'!Z89="M",'B2'!Z107="M"),"M",IF(AND('B2'!Z89='B2'!Z107,OR('B2'!Z89="X",'B2'!Z89="W",'B2'!Z89="Z")),UPPER('B2'!Z89),"")))</f>
        <v/>
      </c>
      <c r="J300" s="62" t="s">
        <v>739</v>
      </c>
      <c r="K300" s="151" t="str">
        <f>IF(AND(ISBLANK('B2'!Y109),$L$300&lt;&gt;"Z"),"",'B2'!Y109)</f>
        <v/>
      </c>
      <c r="L300" s="151" t="str">
        <f>IF(ISBLANK('B2'!Z109),"",'B2'!Z109)</f>
        <v/>
      </c>
      <c r="M300" s="59" t="str">
        <f t="shared" si="5"/>
        <v>OK</v>
      </c>
      <c r="N300" s="60"/>
    </row>
    <row r="301" spans="1:14" x14ac:dyDescent="0.25">
      <c r="A301" s="61" t="s">
        <v>2561</v>
      </c>
      <c r="B301" s="149" t="s">
        <v>1329</v>
      </c>
      <c r="C301" s="150" t="s">
        <v>118</v>
      </c>
      <c r="D301" s="154" t="s">
        <v>1330</v>
      </c>
      <c r="E301" s="62" t="s">
        <v>739</v>
      </c>
      <c r="F301" s="150" t="s">
        <v>118</v>
      </c>
      <c r="G301" s="154" t="s">
        <v>1331</v>
      </c>
      <c r="H301" s="151" t="str">
        <f>IF(OR(AND('B2'!Y60="",'B2'!Z60=""),AND('B2'!Y76="",'B2'!Z76=""),AND('B2'!Y105="",'B2'!Z105=""),AND('B2'!Z60='B2'!Z76,'B2'!Z60='B2'!Z105,'B2'!Z60="X"),OR('B2'!Z60="M",'B2'!Z76="M",'B2'!Z105="M")),"",SUM('B2'!Y60,'B2'!Y76,'B2'!Y105))</f>
        <v/>
      </c>
      <c r="I301" s="151" t="str">
        <f>IF(AND(AND('B2'!Z60="X",'B2'!Z76="X",'B2'!Z105="X"),SUM('B2'!Y60,'B2'!Y76,'B2'!Y105)=0,ISNUMBER('B2'!Y28)),"",IF(OR('B2'!Z60="M",'B2'!Z76="M",'B2'!Z105="M"),"M",IF(AND('B2'!Z60='B2'!Z76,'B2'!Z60='B2'!Z105,OR('B2'!Z60="X",'B2'!Z60="W",'B2'!Z60="Z")),UPPER('B2'!Z60),"")))</f>
        <v/>
      </c>
      <c r="J301" s="62" t="s">
        <v>739</v>
      </c>
      <c r="K301" s="151" t="str">
        <f>IF(AND(ISBLANK('B2'!Y113),$L$301&lt;&gt;"Z"),"",'B2'!Y113)</f>
        <v/>
      </c>
      <c r="L301" s="151" t="str">
        <f>IF(ISBLANK('B2'!Z113),"",'B2'!Z113)</f>
        <v/>
      </c>
      <c r="M301" s="59" t="str">
        <f t="shared" si="5"/>
        <v>OK</v>
      </c>
      <c r="N301" s="60"/>
    </row>
    <row r="302" spans="1:14" x14ac:dyDescent="0.25">
      <c r="A302" s="61" t="s">
        <v>2561</v>
      </c>
      <c r="B302" s="149" t="s">
        <v>1332</v>
      </c>
      <c r="C302" s="150" t="s">
        <v>118</v>
      </c>
      <c r="D302" s="154" t="s">
        <v>1333</v>
      </c>
      <c r="E302" s="62" t="s">
        <v>739</v>
      </c>
      <c r="F302" s="150" t="s">
        <v>118</v>
      </c>
      <c r="G302" s="154" t="s">
        <v>1334</v>
      </c>
      <c r="H302" s="151" t="str">
        <f>IF(OR(AND('B2'!Y61="",'B2'!Z61=""),AND('B2'!Y106="",'B2'!Z106=""),AND('B2'!Z61="X",'B2'!Z106="X"),OR('B2'!Z61="M",'B2'!Z106="M")),"",SUM('B2'!Y61,'B2'!Y106))</f>
        <v/>
      </c>
      <c r="I302" s="151" t="str">
        <f>IF(AND(AND('B2'!Z61="X",'B2'!Z106="X"),SUM('B2'!Y61,'B2'!Y106)=0,ISNUMBER('B2'!Y114)),"",IF(OR('B2'!Z61="M",'B2'!Z106="M"),"M",IF(AND('B2'!Z61='B2'!Z106,OR('B2'!Z61="X",'B2'!Z61="W",'B2'!Z61="Z")),UPPER('B2'!Z61),"")))</f>
        <v/>
      </c>
      <c r="J302" s="62" t="s">
        <v>739</v>
      </c>
      <c r="K302" s="151" t="str">
        <f>IF(AND(ISBLANK('B2'!Y114),$L$302&lt;&gt;"Z"),"",'B2'!Y114)</f>
        <v/>
      </c>
      <c r="L302" s="151" t="str">
        <f>IF(ISBLANK('B2'!Z114),"",'B2'!Z114)</f>
        <v/>
      </c>
      <c r="M302" s="59" t="str">
        <f t="shared" si="5"/>
        <v>OK</v>
      </c>
      <c r="N302" s="60"/>
    </row>
    <row r="303" spans="1:14" x14ac:dyDescent="0.25">
      <c r="A303" s="61" t="s">
        <v>2561</v>
      </c>
      <c r="B303" s="149" t="s">
        <v>1335</v>
      </c>
      <c r="C303" s="150" t="s">
        <v>118</v>
      </c>
      <c r="D303" s="154" t="s">
        <v>1336</v>
      </c>
      <c r="E303" s="62" t="s">
        <v>739</v>
      </c>
      <c r="F303" s="150" t="s">
        <v>118</v>
      </c>
      <c r="G303" s="154" t="s">
        <v>1337</v>
      </c>
      <c r="H303" s="151" t="str">
        <f>IF(OR(AND('B2'!Y62="",'B2'!Z62=""),AND('B2'!Y76="",'B2'!Z76=""),AND('B2'!Y107="",'B2'!Z107=""),AND('B2'!Z62='B2'!Z76,'B2'!Z62='B2'!Z107,'B2'!Z62="X"),OR('B2'!Z62="M",'B2'!Z76="M",'B2'!Z107="M")),"",SUM('B2'!Y62,'B2'!Y76,'B2'!Y107))</f>
        <v/>
      </c>
      <c r="I303" s="151" t="str">
        <f>IF(AND(AND('B2'!Z62="X",'B2'!Z76="X",'B2'!Z107="X"),SUM('B2'!Y62,'B2'!Y76,'B2'!Y107)=0,ISNUMBER('B2'!Y30)),"",IF(OR('B2'!Z62="M",'B2'!Z76="M",'B2'!Z107="M"),"M",IF(AND('B2'!Z62='B2'!Z76,'B2'!Z62='B2'!Z107,OR('B2'!Z62="X",'B2'!Z62="W",'B2'!Z62="Z")),UPPER('B2'!Z62),"")))</f>
        <v/>
      </c>
      <c r="J303" s="62" t="s">
        <v>739</v>
      </c>
      <c r="K303" s="151" t="str">
        <f>IF(AND(ISBLANK('B2'!Y115),$L$303&lt;&gt;"Z"),"",'B2'!Y115)</f>
        <v/>
      </c>
      <c r="L303" s="151" t="str">
        <f>IF(ISBLANK('B2'!Z115),"",'B2'!Z115)</f>
        <v/>
      </c>
      <c r="M303" s="59" t="str">
        <f t="shared" si="5"/>
        <v>OK</v>
      </c>
      <c r="N303" s="60"/>
    </row>
    <row r="304" spans="1:14" x14ac:dyDescent="0.25">
      <c r="A304" s="61" t="s">
        <v>2561</v>
      </c>
      <c r="B304" s="149" t="s">
        <v>1338</v>
      </c>
      <c r="C304" s="150" t="s">
        <v>118</v>
      </c>
      <c r="D304" s="154" t="s">
        <v>1339</v>
      </c>
      <c r="E304" s="62" t="s">
        <v>739</v>
      </c>
      <c r="F304" s="150" t="s">
        <v>118</v>
      </c>
      <c r="G304" s="154" t="s">
        <v>1340</v>
      </c>
      <c r="H304" s="151" t="str">
        <f>IF(OR(AND('B2'!Y89="",'B2'!Z89=""),AND('B2'!Y115="",'B2'!Z115=""),AND('B2'!Z89="X",'B2'!Z115="X"),OR('B2'!Z89="M",'B2'!Z115="M")),"",SUM('B2'!Y89,'B2'!Y115))</f>
        <v/>
      </c>
      <c r="I304" s="151" t="str">
        <f>IF(AND(AND('B2'!Z89="X",'B2'!Z115="X"),SUM('B2'!Y89,'B2'!Y115)=0,ISNUMBER('B2'!Y117)),"",IF(OR('B2'!Z89="M",'B2'!Z115="M"),"M",IF(AND('B2'!Z89='B2'!Z115,OR('B2'!Z89="X",'B2'!Z89="W",'B2'!Z89="Z")),UPPER('B2'!Z89),"")))</f>
        <v/>
      </c>
      <c r="J304" s="62" t="s">
        <v>739</v>
      </c>
      <c r="K304" s="151" t="str">
        <f>IF(AND(ISBLANK('B2'!Y117),$L$304&lt;&gt;"Z"),"",'B2'!Y117)</f>
        <v/>
      </c>
      <c r="L304" s="151" t="str">
        <f>IF(ISBLANK('B2'!Z117),"",'B2'!Z117)</f>
        <v/>
      </c>
      <c r="M304" s="59" t="str">
        <f t="shared" si="5"/>
        <v>OK</v>
      </c>
      <c r="N304" s="60"/>
    </row>
    <row r="305" spans="1:14" x14ac:dyDescent="0.25">
      <c r="A305" s="61" t="s">
        <v>2561</v>
      </c>
      <c r="B305" s="149" t="s">
        <v>1341</v>
      </c>
      <c r="C305" s="150" t="s">
        <v>118</v>
      </c>
      <c r="D305" s="154" t="s">
        <v>1342</v>
      </c>
      <c r="E305" s="62" t="s">
        <v>739</v>
      </c>
      <c r="F305" s="150" t="s">
        <v>118</v>
      </c>
      <c r="G305" s="154" t="s">
        <v>552</v>
      </c>
      <c r="H305" s="151" t="str">
        <f>IF(OR(AND('B2'!AB15="",'B2'!AC15=""),AND('B2'!AB16="",'B2'!AC16=""),AND('B2'!AC15="X",'B2'!AC16="X"),OR('B2'!AC15="M",'B2'!AC16="M")),"",SUM('B2'!AB15,'B2'!AB16))</f>
        <v/>
      </c>
      <c r="I305" s="151" t="str">
        <f>IF(AND(AND('B2'!AC15="X",'B2'!AC16="X"),SUM('B2'!AB15,'B2'!AB16)=0,ISNUMBER('B2'!AB17)),"",IF(OR('B2'!AC15="M",'B2'!AC16="M"),"M",IF(AND('B2'!AC15='B2'!AC16,OR('B2'!AC15="X",'B2'!AC15="W",'B2'!AC15="Z")),UPPER('B2'!AC15),"")))</f>
        <v/>
      </c>
      <c r="J305" s="62" t="s">
        <v>739</v>
      </c>
      <c r="K305" s="151" t="str">
        <f>IF(AND(ISBLANK('B2'!AB17),$L$305&lt;&gt;"Z"),"",'B2'!AB17)</f>
        <v/>
      </c>
      <c r="L305" s="151" t="str">
        <f>IF(ISBLANK('B2'!AC17),"",'B2'!AC17)</f>
        <v/>
      </c>
      <c r="M305" s="59" t="str">
        <f t="shared" si="5"/>
        <v>OK</v>
      </c>
      <c r="N305" s="60"/>
    </row>
    <row r="306" spans="1:14" x14ac:dyDescent="0.25">
      <c r="A306" s="61" t="s">
        <v>2561</v>
      </c>
      <c r="B306" s="149" t="s">
        <v>1343</v>
      </c>
      <c r="C306" s="150" t="s">
        <v>118</v>
      </c>
      <c r="D306" s="154" t="s">
        <v>1344</v>
      </c>
      <c r="E306" s="62" t="s">
        <v>739</v>
      </c>
      <c r="F306" s="150" t="s">
        <v>118</v>
      </c>
      <c r="G306" s="154" t="s">
        <v>1345</v>
      </c>
      <c r="H306" s="151" t="str">
        <f>IF(OR(AND('B2'!AB20="",'B2'!AC20=""),AND('B2'!AB21="",'B2'!AC21=""),AND('B2'!AC20="X",'B2'!AC21="X"),OR('B2'!AC20="M",'B2'!AC21="M")),"",SUM('B2'!AB20,'B2'!AB21))</f>
        <v/>
      </c>
      <c r="I306" s="151" t="str">
        <f>IF(AND(AND('B2'!AC20="X",'B2'!AC21="X"),SUM('B2'!AB20,'B2'!AB21)=0,ISNUMBER('B2'!AB22)),"",IF(OR('B2'!AC20="M",'B2'!AC21="M"),"M",IF(AND('B2'!AC20='B2'!AC21,OR('B2'!AC20="X",'B2'!AC20="W",'B2'!AC20="Z")),UPPER('B2'!AC20),"")))</f>
        <v/>
      </c>
      <c r="J306" s="62" t="s">
        <v>739</v>
      </c>
      <c r="K306" s="151" t="str">
        <f>IF(AND(ISBLANK('B2'!AB22),$L$306&lt;&gt;"Z"),"",'B2'!AB22)</f>
        <v/>
      </c>
      <c r="L306" s="151" t="str">
        <f>IF(ISBLANK('B2'!AC22),"",'B2'!AC22)</f>
        <v/>
      </c>
      <c r="M306" s="59" t="str">
        <f t="shared" si="5"/>
        <v>OK</v>
      </c>
      <c r="N306" s="60"/>
    </row>
    <row r="307" spans="1:14" x14ac:dyDescent="0.25">
      <c r="A307" s="61" t="s">
        <v>2561</v>
      </c>
      <c r="B307" s="149" t="s">
        <v>1346</v>
      </c>
      <c r="C307" s="150" t="s">
        <v>118</v>
      </c>
      <c r="D307" s="154" t="s">
        <v>1347</v>
      </c>
      <c r="E307" s="62" t="s">
        <v>739</v>
      </c>
      <c r="F307" s="150" t="s">
        <v>118</v>
      </c>
      <c r="G307" s="154" t="s">
        <v>1348</v>
      </c>
      <c r="H307" s="151" t="str">
        <f>IF(OR(AND('B2'!AB24="",'B2'!AC24=""),AND('B2'!AB25="",'B2'!AC25=""),AND('B2'!AC24="X",'B2'!AC25="X"),OR('B2'!AC24="M",'B2'!AC25="M")),"",SUM('B2'!AB24,'B2'!AB25))</f>
        <v/>
      </c>
      <c r="I307" s="151" t="str">
        <f>IF(AND(AND('B2'!AC24="X",'B2'!AC25="X"),SUM('B2'!AB24,'B2'!AB25)=0,ISNUMBER('B2'!AB26)),"",IF(OR('B2'!AC24="M",'B2'!AC25="M"),"M",IF(AND('B2'!AC24='B2'!AC25,OR('B2'!AC24="X",'B2'!AC24="W",'B2'!AC24="Z")),UPPER('B2'!AC24),"")))</f>
        <v/>
      </c>
      <c r="J307" s="62" t="s">
        <v>739</v>
      </c>
      <c r="K307" s="151" t="str">
        <f>IF(AND(ISBLANK('B2'!AB26),$L$307&lt;&gt;"Z"),"",'B2'!AB26)</f>
        <v/>
      </c>
      <c r="L307" s="151" t="str">
        <f>IF(ISBLANK('B2'!AC26),"",'B2'!AC26)</f>
        <v/>
      </c>
      <c r="M307" s="59" t="str">
        <f t="shared" si="5"/>
        <v>OK</v>
      </c>
      <c r="N307" s="60"/>
    </row>
    <row r="308" spans="1:14" x14ac:dyDescent="0.25">
      <c r="A308" s="61" t="s">
        <v>2561</v>
      </c>
      <c r="B308" s="149" t="s">
        <v>1349</v>
      </c>
      <c r="C308" s="150" t="s">
        <v>118</v>
      </c>
      <c r="D308" s="154" t="s">
        <v>1350</v>
      </c>
      <c r="E308" s="62" t="s">
        <v>739</v>
      </c>
      <c r="F308" s="150" t="s">
        <v>118</v>
      </c>
      <c r="G308" s="154" t="s">
        <v>1351</v>
      </c>
      <c r="H308" s="151" t="str">
        <f>IF(OR(AND('B2'!AB17="",'B2'!AC17=""),AND('B2'!AB22="",'B2'!AC22=""),AND('B2'!AB26="",'B2'!AC26=""),AND('B2'!AC17='B2'!AC22,'B2'!AC17='B2'!AC26,'B2'!AC17="X"),OR('B2'!AC17="M",'B2'!AC22="M",'B2'!AC26="M")),"",SUM('B2'!AB17,'B2'!AB22,'B2'!AB26))</f>
        <v/>
      </c>
      <c r="I308" s="151" t="str">
        <f>IF(AND(AND('B2'!AC17="X",'B2'!AC22="X",'B2'!AC26="X"),SUM('B2'!AB17,'B2'!AB22,'B2'!AB26)=0,ISNUMBER('B2'!AB28)),"",IF(OR('B2'!AC17="M",'B2'!AC22="M",'B2'!AC26="M"),"M",IF(AND('B2'!AC17='B2'!AC22,'B2'!AC17='B2'!AC26,OR('B2'!AC17="X",'B2'!AC17="W",'B2'!AC17="Z")),UPPER('B2'!AC17),"")))</f>
        <v/>
      </c>
      <c r="J308" s="62" t="s">
        <v>739</v>
      </c>
      <c r="K308" s="151" t="str">
        <f>IF(AND(ISBLANK('B2'!AB28),$L$308&lt;&gt;"Z"),"",'B2'!AB28)</f>
        <v/>
      </c>
      <c r="L308" s="151" t="str">
        <f>IF(ISBLANK('B2'!AC28),"",'B2'!AC28)</f>
        <v/>
      </c>
      <c r="M308" s="59" t="str">
        <f t="shared" si="5"/>
        <v>OK</v>
      </c>
      <c r="N308" s="60"/>
    </row>
    <row r="309" spans="1:14" x14ac:dyDescent="0.25">
      <c r="A309" s="61" t="s">
        <v>2561</v>
      </c>
      <c r="B309" s="149" t="s">
        <v>1352</v>
      </c>
      <c r="C309" s="150" t="s">
        <v>118</v>
      </c>
      <c r="D309" s="154" t="s">
        <v>1353</v>
      </c>
      <c r="E309" s="62" t="s">
        <v>739</v>
      </c>
      <c r="F309" s="150" t="s">
        <v>118</v>
      </c>
      <c r="G309" s="154" t="s">
        <v>585</v>
      </c>
      <c r="H309" s="151" t="str">
        <f>IF(OR(AND('B2'!AB32="",'B2'!AC32=""),AND('B2'!AB33="",'B2'!AC33=""),AND('B2'!AC32="X",'B2'!AC33="X"),OR('B2'!AC32="M",'B2'!AC33="M")),"",SUM('B2'!AB32,'B2'!AB33))</f>
        <v/>
      </c>
      <c r="I309" s="151" t="str">
        <f>IF(AND(AND('B2'!AC32="X",'B2'!AC33="X"),SUM('B2'!AB32,'B2'!AB33)=0,ISNUMBER('B2'!AB34)),"",IF(OR('B2'!AC32="M",'B2'!AC33="M"),"M",IF(AND('B2'!AC32='B2'!AC33,OR('B2'!AC32="X",'B2'!AC32="W",'B2'!AC32="Z")),UPPER('B2'!AC32),"")))</f>
        <v/>
      </c>
      <c r="J309" s="62" t="s">
        <v>739</v>
      </c>
      <c r="K309" s="151" t="str">
        <f>IF(AND(ISBLANK('B2'!AB34),$L$309&lt;&gt;"Z"),"",'B2'!AB34)</f>
        <v/>
      </c>
      <c r="L309" s="151" t="str">
        <f>IF(ISBLANK('B2'!AC34),"",'B2'!AC34)</f>
        <v/>
      </c>
      <c r="M309" s="59" t="str">
        <f t="shared" si="5"/>
        <v>OK</v>
      </c>
      <c r="N309" s="60"/>
    </row>
    <row r="310" spans="1:14" x14ac:dyDescent="0.25">
      <c r="A310" s="61" t="s">
        <v>2561</v>
      </c>
      <c r="B310" s="149" t="s">
        <v>1354</v>
      </c>
      <c r="C310" s="150" t="s">
        <v>118</v>
      </c>
      <c r="D310" s="154" t="s">
        <v>1355</v>
      </c>
      <c r="E310" s="62" t="s">
        <v>739</v>
      </c>
      <c r="F310" s="150" t="s">
        <v>118</v>
      </c>
      <c r="G310" s="154" t="s">
        <v>1356</v>
      </c>
      <c r="H310" s="151" t="str">
        <f>IF(OR(AND('B2'!AB39="",'B2'!AC39=""),AND('B2'!AB40="",'B2'!AC40=""),AND('B2'!AC39="X",'B2'!AC40="X"),OR('B2'!AC39="M",'B2'!AC40="M")),"",SUM('B2'!AB39,'B2'!AB40))</f>
        <v/>
      </c>
      <c r="I310" s="151" t="str">
        <f>IF(AND(AND('B2'!AC39="X",'B2'!AC40="X"),SUM('B2'!AB39,'B2'!AB40)=0,ISNUMBER('B2'!AB41)),"",IF(OR('B2'!AC39="M",'B2'!AC40="M"),"M",IF(AND('B2'!AC39='B2'!AC40,OR('B2'!AC39="X",'B2'!AC39="W",'B2'!AC39="Z")),UPPER('B2'!AC39),"")))</f>
        <v/>
      </c>
      <c r="J310" s="62" t="s">
        <v>739</v>
      </c>
      <c r="K310" s="151" t="str">
        <f>IF(AND(ISBLANK('B2'!AB41),$L$310&lt;&gt;"Z"),"",'B2'!AB41)</f>
        <v/>
      </c>
      <c r="L310" s="151" t="str">
        <f>IF(ISBLANK('B2'!AC41),"",'B2'!AC41)</f>
        <v/>
      </c>
      <c r="M310" s="59" t="str">
        <f t="shared" si="5"/>
        <v>OK</v>
      </c>
      <c r="N310" s="60"/>
    </row>
    <row r="311" spans="1:14" x14ac:dyDescent="0.25">
      <c r="A311" s="61" t="s">
        <v>2561</v>
      </c>
      <c r="B311" s="149" t="s">
        <v>1357</v>
      </c>
      <c r="C311" s="150" t="s">
        <v>118</v>
      </c>
      <c r="D311" s="154" t="s">
        <v>1358</v>
      </c>
      <c r="E311" s="62" t="s">
        <v>739</v>
      </c>
      <c r="F311" s="150" t="s">
        <v>118</v>
      </c>
      <c r="G311" s="154" t="s">
        <v>1359</v>
      </c>
      <c r="H311" s="151" t="str">
        <f>IF(OR(AND('B2'!AB34="",'B2'!AC34=""),AND('B2'!AB37="",'B2'!AC37=""),AND('B2'!AB41="",'B2'!AC41=""),AND('B2'!AC34='B2'!AC37,'B2'!AC34='B2'!AC41,'B2'!AC34="X"),OR('B2'!AC34="M",'B2'!AC37="M",'B2'!AC41="M")),"",SUM('B2'!AB34,'B2'!AB37,'B2'!AB41))</f>
        <v/>
      </c>
      <c r="I311" s="151" t="str">
        <f>IF(AND(AND('B2'!AC34="X",'B2'!AC37="X",'B2'!AC41="X"),SUM('B2'!AB34,'B2'!AB37,'B2'!AB41)=0,ISNUMBER('B2'!AB28)),"",IF(OR('B2'!AC34="M",'B2'!AC37="M",'B2'!AC41="M"),"M",IF(AND('B2'!AC34='B2'!AC37,'B2'!AC34='B2'!AC41,OR('B2'!AC34="X",'B2'!AC34="W",'B2'!AC34="Z")),UPPER('B2'!AC34),"")))</f>
        <v/>
      </c>
      <c r="J311" s="62" t="s">
        <v>739</v>
      </c>
      <c r="K311" s="151" t="str">
        <f>IF(AND(ISBLANK('B2'!AB43),$L$311&lt;&gt;"Z"),"",'B2'!AB43)</f>
        <v/>
      </c>
      <c r="L311" s="151" t="str">
        <f>IF(ISBLANK('B2'!AC43),"",'B2'!AC43)</f>
        <v/>
      </c>
      <c r="M311" s="59" t="str">
        <f t="shared" si="5"/>
        <v>OK</v>
      </c>
      <c r="N311" s="60"/>
    </row>
    <row r="312" spans="1:14" x14ac:dyDescent="0.25">
      <c r="A312" s="61" t="s">
        <v>2561</v>
      </c>
      <c r="B312" s="149" t="s">
        <v>1360</v>
      </c>
      <c r="C312" s="150" t="s">
        <v>118</v>
      </c>
      <c r="D312" s="154" t="s">
        <v>1361</v>
      </c>
      <c r="E312" s="62" t="s">
        <v>739</v>
      </c>
      <c r="F312" s="150" t="s">
        <v>118</v>
      </c>
      <c r="G312" s="154" t="s">
        <v>612</v>
      </c>
      <c r="H312" s="151" t="str">
        <f>IF(OR(AND('B2'!AB47="",'B2'!AC47=""),AND('B2'!AB48="",'B2'!AC48=""),AND('B2'!AC47="X",'B2'!AC48="X"),OR('B2'!AC47="M",'B2'!AC48="M")),"",SUM('B2'!AB47,'B2'!AB48))</f>
        <v/>
      </c>
      <c r="I312" s="151" t="str">
        <f>IF(AND(AND('B2'!AC47="X",'B2'!AC48="X"),SUM('B2'!AB47,'B2'!AB48)=0,ISNUMBER('B2'!AB49)),"",IF(OR('B2'!AC47="M",'B2'!AC48="M"),"M",IF(AND('B2'!AC47='B2'!AC48,OR('B2'!AC47="X",'B2'!AC47="W",'B2'!AC47="Z")),UPPER('B2'!AC47),"")))</f>
        <v/>
      </c>
      <c r="J312" s="62" t="s">
        <v>739</v>
      </c>
      <c r="K312" s="151" t="str">
        <f>IF(AND(ISBLANK('B2'!AB49),$L$312&lt;&gt;"Z"),"",'B2'!AB49)</f>
        <v/>
      </c>
      <c r="L312" s="151" t="str">
        <f>IF(ISBLANK('B2'!AC49),"",'B2'!AC49)</f>
        <v/>
      </c>
      <c r="M312" s="59" t="str">
        <f t="shared" si="5"/>
        <v>OK</v>
      </c>
      <c r="N312" s="60"/>
    </row>
    <row r="313" spans="1:14" x14ac:dyDescent="0.25">
      <c r="A313" s="61" t="s">
        <v>2561</v>
      </c>
      <c r="B313" s="149" t="s">
        <v>1362</v>
      </c>
      <c r="C313" s="150" t="s">
        <v>118</v>
      </c>
      <c r="D313" s="154" t="s">
        <v>1363</v>
      </c>
      <c r="E313" s="62" t="s">
        <v>739</v>
      </c>
      <c r="F313" s="150" t="s">
        <v>118</v>
      </c>
      <c r="G313" s="154" t="s">
        <v>1364</v>
      </c>
      <c r="H313" s="151" t="str">
        <f>IF(OR(AND('B2'!AB52="",'B2'!AC52=""),AND('B2'!AB53="",'B2'!AC53=""),AND('B2'!AC52="X",'B2'!AC53="X"),OR('B2'!AC52="M",'B2'!AC53="M")),"",SUM('B2'!AB52,'B2'!AB53))</f>
        <v/>
      </c>
      <c r="I313" s="151" t="str">
        <f>IF(AND(AND('B2'!AC52="X",'B2'!AC53="X"),SUM('B2'!AB52,'B2'!AB53)=0,ISNUMBER('B2'!AB54)),"",IF(OR('B2'!AC52="M",'B2'!AC53="M"),"M",IF(AND('B2'!AC52='B2'!AC53,OR('B2'!AC52="X",'B2'!AC52="W",'B2'!AC52="Z")),UPPER('B2'!AC52),"")))</f>
        <v/>
      </c>
      <c r="J313" s="62" t="s">
        <v>739</v>
      </c>
      <c r="K313" s="151" t="str">
        <f>IF(AND(ISBLANK('B2'!AB54),$L$313&lt;&gt;"Z"),"",'B2'!AB54)</f>
        <v/>
      </c>
      <c r="L313" s="151" t="str">
        <f>IF(ISBLANK('B2'!AC54),"",'B2'!AC54)</f>
        <v/>
      </c>
      <c r="M313" s="59" t="str">
        <f t="shared" si="5"/>
        <v>OK</v>
      </c>
      <c r="N313" s="60"/>
    </row>
    <row r="314" spans="1:14" x14ac:dyDescent="0.25">
      <c r="A314" s="61" t="s">
        <v>2561</v>
      </c>
      <c r="B314" s="149" t="s">
        <v>1365</v>
      </c>
      <c r="C314" s="150" t="s">
        <v>118</v>
      </c>
      <c r="D314" s="154" t="s">
        <v>1366</v>
      </c>
      <c r="E314" s="62" t="s">
        <v>739</v>
      </c>
      <c r="F314" s="150" t="s">
        <v>118</v>
      </c>
      <c r="G314" s="154" t="s">
        <v>1367</v>
      </c>
      <c r="H314" s="151" t="str">
        <f>IF(OR(AND('B2'!AB49="",'B2'!AC49=""),AND('B2'!AB54="",'B2'!AC54=""),AND('B2'!AC49="X",'B2'!AC54="X"),OR('B2'!AC49="M",'B2'!AC54="M")),"",SUM('B2'!AB49,'B2'!AB54))</f>
        <v/>
      </c>
      <c r="I314" s="151" t="str">
        <f>IF(AND(AND('B2'!AC49="X",'B2'!AC54="X"),SUM('B2'!AB49,'B2'!AB54)=0,ISNUMBER('B2'!AB56)),"",IF(OR('B2'!AC49="M",'B2'!AC54="M"),"M",IF(AND('B2'!AC49='B2'!AC54,OR('B2'!AC49="X",'B2'!AC49="W",'B2'!AC49="Z")),UPPER('B2'!AC49),"")))</f>
        <v/>
      </c>
      <c r="J314" s="62" t="s">
        <v>739</v>
      </c>
      <c r="K314" s="151" t="str">
        <f>IF(AND(ISBLANK('B2'!AB56),$L$314&lt;&gt;"Z"),"",'B2'!AB56)</f>
        <v/>
      </c>
      <c r="L314" s="151" t="str">
        <f>IF(ISBLANK('B2'!AC56),"",'B2'!AC56)</f>
        <v/>
      </c>
      <c r="M314" s="59" t="str">
        <f t="shared" si="5"/>
        <v>OK</v>
      </c>
      <c r="N314" s="60"/>
    </row>
    <row r="315" spans="1:14" x14ac:dyDescent="0.25">
      <c r="A315" s="61" t="s">
        <v>2561</v>
      </c>
      <c r="B315" s="149" t="s">
        <v>1368</v>
      </c>
      <c r="C315" s="150" t="s">
        <v>118</v>
      </c>
      <c r="D315" s="154" t="s">
        <v>1369</v>
      </c>
      <c r="E315" s="62" t="s">
        <v>739</v>
      </c>
      <c r="F315" s="150" t="s">
        <v>118</v>
      </c>
      <c r="G315" s="154" t="s">
        <v>1370</v>
      </c>
      <c r="H315" s="151" t="str">
        <f>IF(OR(AND('B2'!AB15="",'B2'!AC15=""),AND('B2'!AB32="",'B2'!AC32=""),AND('B2'!AB47="",'B2'!AC47=""),AND('B2'!AC15='B2'!AC32,'B2'!AC15='B2'!AC47,'B2'!AC15="X"),OR('B2'!AC15="M",'B2'!AC32="M",'B2'!AC47="M")),"",SUM('B2'!AB15,'B2'!AB32,'B2'!AB47))</f>
        <v/>
      </c>
      <c r="I315" s="151" t="str">
        <f>IF(AND(AND('B2'!AC15="X",'B2'!AC32="X",'B2'!AC47="X"),SUM('B2'!AB15,'B2'!AB32,'B2'!AB47)=0,ISNUMBER('B2'!AB28)),"",IF(OR('B2'!AC15="M",'B2'!AC32="M",'B2'!AC47="M"),"M",IF(AND('B2'!AC15='B2'!AC32,'B2'!AC15='B2'!AC47,OR('B2'!AC15="X",'B2'!AC15="W",'B2'!AC15="Z")),UPPER('B2'!AC15),"")))</f>
        <v/>
      </c>
      <c r="J315" s="62" t="s">
        <v>739</v>
      </c>
      <c r="K315" s="151" t="str">
        <f>IF(AND(ISBLANK('B2'!AB60),$L$315&lt;&gt;"Z"),"",'B2'!AB60)</f>
        <v/>
      </c>
      <c r="L315" s="151" t="str">
        <f>IF(ISBLANK('B2'!AC60),"",'B2'!AC60)</f>
        <v/>
      </c>
      <c r="M315" s="59" t="str">
        <f t="shared" si="5"/>
        <v>OK</v>
      </c>
      <c r="N315" s="60"/>
    </row>
    <row r="316" spans="1:14" x14ac:dyDescent="0.25">
      <c r="A316" s="61" t="s">
        <v>2561</v>
      </c>
      <c r="B316" s="149" t="s">
        <v>1371</v>
      </c>
      <c r="C316" s="150" t="s">
        <v>118</v>
      </c>
      <c r="D316" s="154" t="s">
        <v>1372</v>
      </c>
      <c r="E316" s="62" t="s">
        <v>739</v>
      </c>
      <c r="F316" s="150" t="s">
        <v>118</v>
      </c>
      <c r="G316" s="154" t="s">
        <v>1373</v>
      </c>
      <c r="H316" s="151" t="str">
        <f>IF(OR(AND('B2'!AB16="",'B2'!AC16=""),AND('B2'!AB33="",'B2'!AC33=""),AND('B2'!AB48="",'B2'!AC48=""),AND('B2'!AC16='B2'!AC33,'B2'!AC16='B2'!AC48,'B2'!AC16="X"),OR('B2'!AC16="M",'B2'!AC33="M",'B2'!AC48="M")),"",SUM('B2'!AB16,'B2'!AB33,'B2'!AB48))</f>
        <v/>
      </c>
      <c r="I316" s="151" t="str">
        <f>IF(AND(AND('B2'!AC16="X",'B2'!AC33="X",'B2'!AC48="X"),SUM('B2'!AB16,'B2'!AB33,'B2'!AB48)=0,ISNUMBER('B2'!AB29)),"",IF(OR('B2'!AC16="M",'B2'!AC33="M",'B2'!AC48="M"),"M",IF(AND('B2'!AC16='B2'!AC33,'B2'!AC16='B2'!AC48,OR('B2'!AC16="X",'B2'!AC16="W",'B2'!AC16="Z")),UPPER('B2'!AC16),"")))</f>
        <v/>
      </c>
      <c r="J316" s="62" t="s">
        <v>739</v>
      </c>
      <c r="K316" s="151" t="str">
        <f>IF(AND(ISBLANK('B2'!AB61),$L$316&lt;&gt;"Z"),"",'B2'!AB61)</f>
        <v/>
      </c>
      <c r="L316" s="151" t="str">
        <f>IF(ISBLANK('B2'!AC61),"",'B2'!AC61)</f>
        <v/>
      </c>
      <c r="M316" s="59" t="str">
        <f t="shared" si="5"/>
        <v>OK</v>
      </c>
      <c r="N316" s="60"/>
    </row>
    <row r="317" spans="1:14" x14ac:dyDescent="0.25">
      <c r="A317" s="61" t="s">
        <v>2561</v>
      </c>
      <c r="B317" s="149" t="s">
        <v>1374</v>
      </c>
      <c r="C317" s="150" t="s">
        <v>118</v>
      </c>
      <c r="D317" s="154" t="s">
        <v>1375</v>
      </c>
      <c r="E317" s="62" t="s">
        <v>739</v>
      </c>
      <c r="F317" s="150" t="s">
        <v>118</v>
      </c>
      <c r="G317" s="154" t="s">
        <v>645</v>
      </c>
      <c r="H317" s="151" t="str">
        <f>IF(OR(AND('B2'!AB17="",'B2'!AC17=""),AND('B2'!AB34="",'B2'!AC34=""),AND('B2'!AB49="",'B2'!AC49=""),AND('B2'!AC17='B2'!AC34,'B2'!AC17='B2'!AC49,'B2'!AC17="X"),OR('B2'!AC17="M",'B2'!AC34="M",'B2'!AC49="M")),"",SUM('B2'!AB17,'B2'!AB34,'B2'!AB49))</f>
        <v/>
      </c>
      <c r="I317" s="151" t="str">
        <f>IF(AND(AND('B2'!AC17="X",'B2'!AC34="X",'B2'!AC49="X"),SUM('B2'!AB17,'B2'!AB34,'B2'!AB49)=0,ISNUMBER('B2'!AB30)),"",IF(OR('B2'!AC17="M",'B2'!AC34="M",'B2'!AC49="M"),"M",IF(AND('B2'!AC17='B2'!AC34,'B2'!AC17='B2'!AC49,OR('B2'!AC17="X",'B2'!AC17="W",'B2'!AC17="Z")),UPPER('B2'!AC17),"")))</f>
        <v/>
      </c>
      <c r="J317" s="62" t="s">
        <v>739</v>
      </c>
      <c r="K317" s="151" t="str">
        <f>IF(AND(ISBLANK('B2'!AB62),$L$317&lt;&gt;"Z"),"",'B2'!AB62)</f>
        <v/>
      </c>
      <c r="L317" s="151" t="str">
        <f>IF(ISBLANK('B2'!AC62),"",'B2'!AC62)</f>
        <v/>
      </c>
      <c r="M317" s="59" t="str">
        <f t="shared" si="5"/>
        <v>OK</v>
      </c>
      <c r="N317" s="60"/>
    </row>
    <row r="318" spans="1:14" x14ac:dyDescent="0.25">
      <c r="A318" s="61" t="s">
        <v>2561</v>
      </c>
      <c r="B318" s="149" t="s">
        <v>1376</v>
      </c>
      <c r="C318" s="150" t="s">
        <v>118</v>
      </c>
      <c r="D318" s="154" t="s">
        <v>1377</v>
      </c>
      <c r="E318" s="62" t="s">
        <v>739</v>
      </c>
      <c r="F318" s="150" t="s">
        <v>118</v>
      </c>
      <c r="G318" s="154" t="s">
        <v>644</v>
      </c>
      <c r="H318" s="151" t="str">
        <f>IF(OR(AND('B2'!AB18="",'B2'!AC18=""),AND('B2'!AB35="",'B2'!AC35=""),AND('B2'!AB50="",'B2'!AC50=""),AND('B2'!AC18='B2'!AC35,'B2'!AC18='B2'!AC50,'B2'!AC18="X"),OR('B2'!AC18="M",'B2'!AC35="M",'B2'!AC50="M")),"",SUM('B2'!AB18,'B2'!AB35,'B2'!AB50))</f>
        <v/>
      </c>
      <c r="I318" s="151" t="str">
        <f>IF(AND(AND('B2'!AC18="X",'B2'!AC35="X",'B2'!AC50="X"),SUM('B2'!AB18,'B2'!AB35,'B2'!AB50)=0,ISNUMBER('B2'!AB31)),"",IF(OR('B2'!AC18="M",'B2'!AC35="M",'B2'!AC50="M"),"M",IF(AND('B2'!AC18='B2'!AC35,'B2'!AC18='B2'!AC50,OR('B2'!AC18="X",'B2'!AC18="W",'B2'!AC18="Z")),UPPER('B2'!AC18),"")))</f>
        <v/>
      </c>
      <c r="J318" s="62" t="s">
        <v>739</v>
      </c>
      <c r="K318" s="151" t="str">
        <f>IF(AND(ISBLANK('B2'!AB63),$L$318&lt;&gt;"Z"),"",'B2'!AB63)</f>
        <v/>
      </c>
      <c r="L318" s="151" t="str">
        <f>IF(ISBLANK('B2'!AC63),"",'B2'!AC63)</f>
        <v/>
      </c>
      <c r="M318" s="59" t="str">
        <f t="shared" si="5"/>
        <v>OK</v>
      </c>
      <c r="N318" s="60"/>
    </row>
    <row r="319" spans="1:14" x14ac:dyDescent="0.25">
      <c r="A319" s="61" t="s">
        <v>2561</v>
      </c>
      <c r="B319" s="149" t="s">
        <v>1378</v>
      </c>
      <c r="C319" s="150" t="s">
        <v>118</v>
      </c>
      <c r="D319" s="154" t="s">
        <v>1379</v>
      </c>
      <c r="E319" s="62" t="s">
        <v>739</v>
      </c>
      <c r="F319" s="150" t="s">
        <v>118</v>
      </c>
      <c r="G319" s="154" t="s">
        <v>1380</v>
      </c>
      <c r="H319" s="151" t="str">
        <f>IF(OR(AND('B2'!AB24="",'B2'!AC24=""),AND('B2'!AB39="",'B2'!AC39=""),AND('B2'!AB52="",'B2'!AC52=""),AND('B2'!AC24='B2'!AC39,'B2'!AC24='B2'!AC52,'B2'!AC24="X"),OR('B2'!AC24="M",'B2'!AC39="M",'B2'!AC52="M")),"",SUM('B2'!AB24,'B2'!AB39,'B2'!AB52))</f>
        <v/>
      </c>
      <c r="I319" s="151" t="str">
        <f>IF(AND(AND('B2'!AC24="X",'B2'!AC39="X",'B2'!AC52="X"),SUM('B2'!AB24,'B2'!AB39,'B2'!AB52)=0,ISNUMBER('B2'!AB28)),"",IF(OR('B2'!AC24="M",'B2'!AC39="M",'B2'!AC52="M"),"M",IF(AND('B2'!AC24='B2'!AC39,'B2'!AC24='B2'!AC52,OR('B2'!AC24="X",'B2'!AC24="W",'B2'!AC24="Z")),UPPER('B2'!AC24),"")))</f>
        <v/>
      </c>
      <c r="J319" s="62" t="s">
        <v>739</v>
      </c>
      <c r="K319" s="151" t="str">
        <f>IF(AND(ISBLANK('B2'!AB65),$L$319&lt;&gt;"Z"),"",'B2'!AB65)</f>
        <v/>
      </c>
      <c r="L319" s="151" t="str">
        <f>IF(ISBLANK('B2'!AC65),"",'B2'!AC65)</f>
        <v/>
      </c>
      <c r="M319" s="59" t="str">
        <f t="shared" si="5"/>
        <v>OK</v>
      </c>
      <c r="N319" s="60"/>
    </row>
    <row r="320" spans="1:14" x14ac:dyDescent="0.25">
      <c r="A320" s="61" t="s">
        <v>2561</v>
      </c>
      <c r="B320" s="149" t="s">
        <v>1381</v>
      </c>
      <c r="C320" s="150" t="s">
        <v>118</v>
      </c>
      <c r="D320" s="154" t="s">
        <v>1382</v>
      </c>
      <c r="E320" s="62" t="s">
        <v>739</v>
      </c>
      <c r="F320" s="150" t="s">
        <v>118</v>
      </c>
      <c r="G320" s="154" t="s">
        <v>1383</v>
      </c>
      <c r="H320" s="151" t="str">
        <f>IF(OR(AND('B2'!AB25="",'B2'!AC25=""),AND('B2'!AB40="",'B2'!AC40=""),AND('B2'!AB53="",'B2'!AC53=""),AND('B2'!AC25='B2'!AC40,'B2'!AC25='B2'!AC53,'B2'!AC25="X"),OR('B2'!AC25="M",'B2'!AC40="M",'B2'!AC53="M")),"",SUM('B2'!AB25,'B2'!AB40,'B2'!AB53))</f>
        <v/>
      </c>
      <c r="I320" s="151" t="str">
        <f>IF(AND(OR(AND('B2'!AC25="M",'B2'!AC40="M",'B2'!AC53="M"),AND('B2'!AC25="X",'B2'!AC40="X",'B2'!AC53="X")),SUM('B2'!AB25,'B2'!AB40,'B2'!AB53)=0,ISNUMBER('B2'!AB29)),"",IF(OR('B2'!AC25="M",'B2'!AC40="M",'B2'!AC53="M"),"M",IF(AND('B2'!AC25='B2'!AC40,'B2'!AC25='B2'!AC53,OR('B2'!AC25="X",'B2'!AC25="W",'B2'!AC25="Z")),UPPER('B2'!AC25),"")))</f>
        <v/>
      </c>
      <c r="J320" s="62" t="s">
        <v>739</v>
      </c>
      <c r="K320" s="151" t="str">
        <f>IF(AND(ISBLANK('B2'!AB66),$L$320&lt;&gt;"Z"),"",'B2'!AB66)</f>
        <v/>
      </c>
      <c r="L320" s="151" t="str">
        <f>IF(ISBLANK('B2'!AC66),"",'B2'!AC66)</f>
        <v/>
      </c>
      <c r="M320" s="59" t="str">
        <f t="shared" si="5"/>
        <v>OK</v>
      </c>
      <c r="N320" s="60"/>
    </row>
    <row r="321" spans="1:14" x14ac:dyDescent="0.25">
      <c r="A321" s="61" t="s">
        <v>2561</v>
      </c>
      <c r="B321" s="149" t="s">
        <v>1384</v>
      </c>
      <c r="C321" s="150" t="s">
        <v>118</v>
      </c>
      <c r="D321" s="154" t="s">
        <v>1385</v>
      </c>
      <c r="E321" s="62" t="s">
        <v>739</v>
      </c>
      <c r="F321" s="150" t="s">
        <v>118</v>
      </c>
      <c r="G321" s="154" t="s">
        <v>1386</v>
      </c>
      <c r="H321" s="151" t="str">
        <f>IF(OR(AND('B2'!AB26="",'B2'!AC26=""),AND('B2'!AB41="",'B2'!AC41=""),AND('B2'!AB54="",'B2'!AC54=""),AND('B2'!AC26='B2'!AC41,'B2'!AC26='B2'!AC54,'B2'!AC26="X"),OR('B2'!AC26="M",'B2'!AC41="M",'B2'!AC54="M")),"",SUM('B2'!AB26,'B2'!AB41,'B2'!AB54))</f>
        <v/>
      </c>
      <c r="I321" s="151" t="str">
        <f>IF(AND(AND('B2'!AC26="X",'B2'!AC41="X",'B2'!AC54="X"),SUM('B2'!AB26,'B2'!AB41,'B2'!AB54)=0,ISNUMBER('B2'!AB30)),"",IF(OR('B2'!AC26="M",'B2'!AC41="M",'B2'!AC54="M"),"M",IF(AND('B2'!AC26='B2'!AC41,'B2'!AC26='B2'!AC54,OR('B2'!AC26="X",'B2'!AC26="W",'B2'!AC26="Z")),UPPER('B2'!AC26),"")))</f>
        <v/>
      </c>
      <c r="J321" s="62" t="s">
        <v>739</v>
      </c>
      <c r="K321" s="151" t="str">
        <f>IF(AND(ISBLANK('B2'!AB67),$L$321&lt;&gt;"Z"),"",'B2'!AB67)</f>
        <v/>
      </c>
      <c r="L321" s="151" t="str">
        <f>IF(ISBLANK('B2'!AC67),"",'B2'!AC67)</f>
        <v/>
      </c>
      <c r="M321" s="59" t="str">
        <f t="shared" si="5"/>
        <v>OK</v>
      </c>
      <c r="N321" s="60"/>
    </row>
    <row r="322" spans="1:14" x14ac:dyDescent="0.25">
      <c r="A322" s="61" t="s">
        <v>2561</v>
      </c>
      <c r="B322" s="149" t="s">
        <v>1387</v>
      </c>
      <c r="C322" s="150" t="s">
        <v>118</v>
      </c>
      <c r="D322" s="154" t="s">
        <v>1388</v>
      </c>
      <c r="E322" s="62" t="s">
        <v>739</v>
      </c>
      <c r="F322" s="150" t="s">
        <v>118</v>
      </c>
      <c r="G322" s="154" t="s">
        <v>1389</v>
      </c>
      <c r="H322" s="151" t="str">
        <f>IF(OR(AND('B2'!AB62="",'B2'!AC62=""),AND('B2'!AB67="",'B2'!AC67=""),AND('B2'!AC62="X",'B2'!AC67="X"),OR('B2'!AC62="M",'B2'!AC67="M")),"",SUM('B2'!AB62,'B2'!AB67))</f>
        <v/>
      </c>
      <c r="I322" s="151" t="str">
        <f>IF(AND(AND('B2'!AC62="X",'B2'!AC67="X"),SUM('B2'!AB62,'B2'!AB67)=0,ISNUMBER('B2'!AB69)),"",IF(OR('B2'!AC62="M",'B2'!AC67="M"),"M",IF(AND('B2'!AC62='B2'!AC67,OR('B2'!AC62="X",'B2'!AC62="W",'B2'!AC62="Z")),UPPER('B2'!AC62),"")))</f>
        <v/>
      </c>
      <c r="J322" s="62" t="s">
        <v>739</v>
      </c>
      <c r="K322" s="151" t="str">
        <f>IF(AND(ISBLANK('B2'!AB69),$L$322&lt;&gt;"Z"),"",'B2'!AB69)</f>
        <v/>
      </c>
      <c r="L322" s="151" t="str">
        <f>IF(ISBLANK('B2'!AC69),"",'B2'!AC69)</f>
        <v/>
      </c>
      <c r="M322" s="59" t="str">
        <f t="shared" si="5"/>
        <v>OK</v>
      </c>
      <c r="N322" s="60"/>
    </row>
    <row r="323" spans="1:14" x14ac:dyDescent="0.25">
      <c r="A323" s="61" t="s">
        <v>2561</v>
      </c>
      <c r="B323" s="149" t="s">
        <v>1390</v>
      </c>
      <c r="C323" s="150" t="s">
        <v>118</v>
      </c>
      <c r="D323" s="154" t="s">
        <v>1391</v>
      </c>
      <c r="E323" s="62" t="s">
        <v>739</v>
      </c>
      <c r="F323" s="150" t="s">
        <v>118</v>
      </c>
      <c r="G323" s="154" t="s">
        <v>1392</v>
      </c>
      <c r="H323" s="151" t="str">
        <f>IF(OR(AND('B2'!AB76="",'B2'!AC76=""),AND('B2'!AB78="",'B2'!AC78=""),AND('B2'!AC76="X",'B2'!AC78="X"),OR('B2'!AC76="M",'B2'!AC78="M")),"",SUM('B2'!AB76,'B2'!AB78))</f>
        <v/>
      </c>
      <c r="I323" s="151" t="str">
        <f>IF(AND(AND('B2'!AC76="X",'B2'!AC78="X"),SUM('B2'!AB76,'B2'!AB78)=0,ISNUMBER('B2'!AB80)),"",IF(OR('B2'!AC76="M",'B2'!AC78="M"),"M",IF(AND('B2'!AC76='B2'!AC78,OR('B2'!AC76="X",'B2'!AC76="W",'B2'!AC76="Z")),UPPER('B2'!AC76),"")))</f>
        <v/>
      </c>
      <c r="J323" s="62" t="s">
        <v>739</v>
      </c>
      <c r="K323" s="151" t="str">
        <f>IF(AND(ISBLANK('B2'!AB80),$L$323&lt;&gt;"Z"),"",'B2'!AB80)</f>
        <v/>
      </c>
      <c r="L323" s="151" t="str">
        <f>IF(ISBLANK('B2'!AC80),"",'B2'!AC80)</f>
        <v/>
      </c>
      <c r="M323" s="59" t="str">
        <f t="shared" si="5"/>
        <v>OK</v>
      </c>
      <c r="N323" s="60"/>
    </row>
    <row r="324" spans="1:14" x14ac:dyDescent="0.25">
      <c r="A324" s="61" t="s">
        <v>2561</v>
      </c>
      <c r="B324" s="149" t="s">
        <v>1393</v>
      </c>
      <c r="C324" s="150" t="s">
        <v>118</v>
      </c>
      <c r="D324" s="154" t="s">
        <v>1394</v>
      </c>
      <c r="E324" s="62" t="s">
        <v>739</v>
      </c>
      <c r="F324" s="150" t="s">
        <v>118</v>
      </c>
      <c r="G324" s="154" t="s">
        <v>1395</v>
      </c>
      <c r="H324" s="151" t="str">
        <f>IF(OR(AND('B2'!AB85="",'B2'!AC85=""),AND('B2'!AB86="",'B2'!AC86=""),AND('B2'!AC85="X",'B2'!AC86="X"),OR('B2'!AC85="M",'B2'!AC86="M")),"",SUM('B2'!AB85,'B2'!AB86))</f>
        <v/>
      </c>
      <c r="I324" s="151" t="str">
        <f>IF(AND(AND('B2'!AC85="X",'B2'!AC86="X"),SUM('B2'!AB85,'B2'!AB86)=0,ISNUMBER('B2'!AB87)),"",IF(OR('B2'!AC85="M",'B2'!AC86="M"),"M",IF(AND('B2'!AC85='B2'!AC86,OR('B2'!AC85="X",'B2'!AC85="W",'B2'!AC85="Z")),UPPER('B2'!AC85),"")))</f>
        <v/>
      </c>
      <c r="J324" s="62" t="s">
        <v>739</v>
      </c>
      <c r="K324" s="151" t="str">
        <f>IF(AND(ISBLANK('B2'!AB87),$L$324&lt;&gt;"Z"),"",'B2'!AB87)</f>
        <v/>
      </c>
      <c r="L324" s="151" t="str">
        <f>IF(ISBLANK('B2'!AC87),"",'B2'!AC87)</f>
        <v/>
      </c>
      <c r="M324" s="59" t="str">
        <f t="shared" si="5"/>
        <v>OK</v>
      </c>
      <c r="N324" s="60"/>
    </row>
    <row r="325" spans="1:14" x14ac:dyDescent="0.25">
      <c r="A325" s="61" t="s">
        <v>2561</v>
      </c>
      <c r="B325" s="149" t="s">
        <v>1396</v>
      </c>
      <c r="C325" s="150" t="s">
        <v>118</v>
      </c>
      <c r="D325" s="154" t="s">
        <v>1397</v>
      </c>
      <c r="E325" s="62" t="s">
        <v>739</v>
      </c>
      <c r="F325" s="150" t="s">
        <v>118</v>
      </c>
      <c r="G325" s="154" t="s">
        <v>1398</v>
      </c>
      <c r="H325" s="151" t="str">
        <f>IF(OR(AND('B2'!AB87="",'B2'!AC87=""),AND('B2'!AB89="",'B2'!AC89=""),AND('B2'!AC87="X",'B2'!AC89="X"),OR('B2'!AC87="M",'B2'!AC89="M")),"",SUM('B2'!AB87,'B2'!AB89))</f>
        <v/>
      </c>
      <c r="I325" s="151" t="str">
        <f>IF(AND(AND('B2'!AC87="X",'B2'!AC89="X"),SUM('B2'!AB87,'B2'!AB89)=0,ISNUMBER('B2'!AB91)),"",IF(OR('B2'!AC87="M",'B2'!AC89="M"),"M",IF(AND('B2'!AC87='B2'!AC89,OR('B2'!AC87="X",'B2'!AC87="W",'B2'!AC87="Z")),UPPER('B2'!AC87),"")))</f>
        <v/>
      </c>
      <c r="J325" s="62" t="s">
        <v>739</v>
      </c>
      <c r="K325" s="151" t="str">
        <f>IF(AND(ISBLANK('B2'!AB91),$L$325&lt;&gt;"Z"),"",'B2'!AB91)</f>
        <v/>
      </c>
      <c r="L325" s="151" t="str">
        <f>IF(ISBLANK('B2'!AC91),"",'B2'!AC91)</f>
        <v/>
      </c>
      <c r="M325" s="59" t="str">
        <f t="shared" si="5"/>
        <v>OK</v>
      </c>
      <c r="N325" s="60"/>
    </row>
    <row r="326" spans="1:14" x14ac:dyDescent="0.25">
      <c r="A326" s="61" t="s">
        <v>2561</v>
      </c>
      <c r="B326" s="149" t="s">
        <v>1399</v>
      </c>
      <c r="C326" s="150" t="s">
        <v>118</v>
      </c>
      <c r="D326" s="154" t="s">
        <v>1400</v>
      </c>
      <c r="E326" s="62" t="s">
        <v>739</v>
      </c>
      <c r="F326" s="150" t="s">
        <v>118</v>
      </c>
      <c r="G326" s="154" t="s">
        <v>1401</v>
      </c>
      <c r="H326" s="151" t="str">
        <f>IF(OR(AND('B2'!AB95="",'B2'!AC95=""),AND('B2'!AB96="",'B2'!AC96=""),AND('B2'!AC95="X",'B2'!AC96="X"),OR('B2'!AC95="M",'B2'!AC96="M")),"",SUM('B2'!AB95,'B2'!AB96))</f>
        <v/>
      </c>
      <c r="I326" s="151" t="str">
        <f>IF(AND(AND('B2'!AC95="X",'B2'!AC96="X"),SUM('B2'!AB95,'B2'!AB96)=0,ISNUMBER('B2'!AB97)),"",IF(OR('B2'!AC95="M",'B2'!AC96="M"),"M",IF(AND('B2'!AC95='B2'!AC96,OR('B2'!AC95="X",'B2'!AC95="W",'B2'!AC95="Z")),UPPER('B2'!AC95),"")))</f>
        <v/>
      </c>
      <c r="J326" s="62" t="s">
        <v>739</v>
      </c>
      <c r="K326" s="151" t="str">
        <f>IF(AND(ISBLANK('B2'!AB97),$L$326&lt;&gt;"Z"),"",'B2'!AB97)</f>
        <v/>
      </c>
      <c r="L326" s="151" t="str">
        <f>IF(ISBLANK('B2'!AC97),"",'B2'!AC97)</f>
        <v/>
      </c>
      <c r="M326" s="59" t="str">
        <f t="shared" si="5"/>
        <v>OK</v>
      </c>
      <c r="N326" s="60"/>
    </row>
    <row r="327" spans="1:14" x14ac:dyDescent="0.25">
      <c r="A327" s="61" t="s">
        <v>2561</v>
      </c>
      <c r="B327" s="149" t="s">
        <v>1402</v>
      </c>
      <c r="C327" s="150" t="s">
        <v>118</v>
      </c>
      <c r="D327" s="154" t="s">
        <v>1403</v>
      </c>
      <c r="E327" s="62" t="s">
        <v>739</v>
      </c>
      <c r="F327" s="150" t="s">
        <v>118</v>
      </c>
      <c r="G327" s="154" t="s">
        <v>1404</v>
      </c>
      <c r="H327" s="151" t="str">
        <f>IF(OR(AND('B2'!AB97="",'B2'!AC97=""),AND('B2'!AB99="",'B2'!AC99=""),AND('B2'!AC97="X",'B2'!AC99="X"),OR('B2'!AC97="M",'B2'!AC99="M")),"",SUM('B2'!AB97,'B2'!AB99))</f>
        <v/>
      </c>
      <c r="I327" s="151" t="str">
        <f>IF(AND(AND('B2'!AC97="X",'B2'!AC99="X"),SUM('B2'!AB97,'B2'!AB99)=0,ISNUMBER('B2'!AB101)),"",IF(OR('B2'!AC97="M",'B2'!AC99="M"),"M",IF(AND('B2'!AC97='B2'!AC99,OR('B2'!AC97="X",'B2'!AC97="W",'B2'!AC97="Z")),UPPER('B2'!AC97),"")))</f>
        <v/>
      </c>
      <c r="J327" s="62" t="s">
        <v>739</v>
      </c>
      <c r="K327" s="151" t="str">
        <f>IF(AND(ISBLANK('B2'!AB101),$L$327&lt;&gt;"Z"),"",'B2'!AB101)</f>
        <v/>
      </c>
      <c r="L327" s="151" t="str">
        <f>IF(ISBLANK('B2'!AC101),"",'B2'!AC101)</f>
        <v/>
      </c>
      <c r="M327" s="59" t="str">
        <f t="shared" si="5"/>
        <v>OK</v>
      </c>
      <c r="N327" s="60"/>
    </row>
    <row r="328" spans="1:14" x14ac:dyDescent="0.25">
      <c r="A328" s="61" t="s">
        <v>2561</v>
      </c>
      <c r="B328" s="149" t="s">
        <v>1405</v>
      </c>
      <c r="C328" s="150" t="s">
        <v>118</v>
      </c>
      <c r="D328" s="154" t="s">
        <v>1406</v>
      </c>
      <c r="E328" s="62" t="s">
        <v>739</v>
      </c>
      <c r="F328" s="150" t="s">
        <v>118</v>
      </c>
      <c r="G328" s="154" t="s">
        <v>1407</v>
      </c>
      <c r="H328" s="151" t="str">
        <f>IF(OR(AND('B2'!AB85="",'B2'!AC85=""),AND('B2'!AB95="",'B2'!AC95=""),AND('B2'!AC85="X",'B2'!AC95="X"),OR('B2'!AC85="M",'B2'!AC95="M")),"",SUM('B2'!AB85,'B2'!AB95))</f>
        <v/>
      </c>
      <c r="I328" s="151" t="str">
        <f>IF(AND(AND('B2'!AC85="X",'B2'!AC95="X"),SUM('B2'!AB85,'B2'!AB95)=0,ISNUMBER('B2'!AB105)),"",IF(OR('B2'!AC85="M",'B2'!AC95="M"),"M",IF(AND('B2'!AC85='B2'!AC95,OR('B2'!AC85="X",'B2'!AC85="W",'B2'!AC85="Z")),UPPER('B2'!AC85),"")))</f>
        <v/>
      </c>
      <c r="J328" s="62" t="s">
        <v>739</v>
      </c>
      <c r="K328" s="151" t="str">
        <f>IF(AND(ISBLANK('B2'!AB105),$L$328&lt;&gt;"Z"),"",'B2'!AB105)</f>
        <v/>
      </c>
      <c r="L328" s="151" t="str">
        <f>IF(ISBLANK('B2'!AC105),"",'B2'!AC105)</f>
        <v/>
      </c>
      <c r="M328" s="59" t="str">
        <f t="shared" si="5"/>
        <v>OK</v>
      </c>
      <c r="N328" s="60"/>
    </row>
    <row r="329" spans="1:14" x14ac:dyDescent="0.25">
      <c r="A329" s="61" t="s">
        <v>2561</v>
      </c>
      <c r="B329" s="149" t="s">
        <v>1408</v>
      </c>
      <c r="C329" s="150" t="s">
        <v>118</v>
      </c>
      <c r="D329" s="154" t="s">
        <v>1409</v>
      </c>
      <c r="E329" s="62" t="s">
        <v>739</v>
      </c>
      <c r="F329" s="150" t="s">
        <v>118</v>
      </c>
      <c r="G329" s="154" t="s">
        <v>1410</v>
      </c>
      <c r="H329" s="151" t="str">
        <f>IF(OR(AND('B2'!AB86="",'B2'!AC86=""),AND('B2'!AB96="",'B2'!AC96=""),AND('B2'!AC86="X",'B2'!AC96="X"),OR('B2'!AC86="M",'B2'!AC96="M")),"",SUM('B2'!AB86,'B2'!AB96))</f>
        <v/>
      </c>
      <c r="I329" s="151" t="str">
        <f>IF(AND(AND('B2'!AC86="X",'B2'!AC96="X"),SUM('B2'!AB86,'B2'!AB96)=0,ISNUMBER('B2'!AB106)),"",IF(OR('B2'!AC86="M",'B2'!AC96="M"),"M",IF(AND('B2'!AC86='B2'!AC96,OR('B2'!AC86="X",'B2'!AC86="W",'B2'!AC86="Z")),UPPER('B2'!AC86),"")))</f>
        <v/>
      </c>
      <c r="J329" s="62" t="s">
        <v>739</v>
      </c>
      <c r="K329" s="151" t="str">
        <f>IF(AND(ISBLANK('B2'!AB106),$L$329&lt;&gt;"Z"),"",'B2'!AB106)</f>
        <v/>
      </c>
      <c r="L329" s="151" t="str">
        <f>IF(ISBLANK('B2'!AC106),"",'B2'!AC106)</f>
        <v/>
      </c>
      <c r="M329" s="59" t="str">
        <f t="shared" si="5"/>
        <v>OK</v>
      </c>
      <c r="N329" s="60"/>
    </row>
    <row r="330" spans="1:14" x14ac:dyDescent="0.25">
      <c r="A330" s="61" t="s">
        <v>2561</v>
      </c>
      <c r="B330" s="149" t="s">
        <v>1411</v>
      </c>
      <c r="C330" s="150" t="s">
        <v>118</v>
      </c>
      <c r="D330" s="154" t="s">
        <v>1412</v>
      </c>
      <c r="E330" s="62" t="s">
        <v>739</v>
      </c>
      <c r="F330" s="150" t="s">
        <v>118</v>
      </c>
      <c r="G330" s="154" t="s">
        <v>1413</v>
      </c>
      <c r="H330" s="151" t="str">
        <f>IF(OR(AND('B2'!AB105="",'B2'!AC105=""),AND('B2'!AB106="",'B2'!AC106=""),AND('B2'!AC105="X",'B2'!AC106="X"),OR('B2'!AC105="M",'B2'!AC106="M")),"",SUM('B2'!AB105,'B2'!AB106))</f>
        <v/>
      </c>
      <c r="I330" s="151" t="str">
        <f>IF(AND(AND('B2'!AC105="X",'B2'!AC106="X"),SUM('B2'!AB105,'B2'!AB106)=0,ISNUMBER('B2'!AB107)),"",IF(OR('B2'!AC105="M",'B2'!AC106="M"),"M",IF(AND('B2'!AC105='B2'!AC106,OR('B2'!AC105="X",'B2'!AC105="W",'B2'!AC105="Z")),UPPER('B2'!AC105),"")))</f>
        <v/>
      </c>
      <c r="J330" s="62" t="s">
        <v>739</v>
      </c>
      <c r="K330" s="151" t="str">
        <f>IF(AND(ISBLANK('B2'!AB107),$L$330&lt;&gt;"Z"),"",'B2'!AB107)</f>
        <v/>
      </c>
      <c r="L330" s="151" t="str">
        <f>IF(ISBLANK('B2'!AC107),"",'B2'!AC107)</f>
        <v/>
      </c>
      <c r="M330" s="59" t="str">
        <f t="shared" si="5"/>
        <v>OK</v>
      </c>
      <c r="N330" s="60"/>
    </row>
    <row r="331" spans="1:14" x14ac:dyDescent="0.25">
      <c r="A331" s="61" t="s">
        <v>2561</v>
      </c>
      <c r="B331" s="149" t="s">
        <v>1414</v>
      </c>
      <c r="C331" s="150" t="s">
        <v>118</v>
      </c>
      <c r="D331" s="154" t="s">
        <v>1415</v>
      </c>
      <c r="E331" s="62" t="s">
        <v>739</v>
      </c>
      <c r="F331" s="150" t="s">
        <v>118</v>
      </c>
      <c r="G331" s="154" t="s">
        <v>1416</v>
      </c>
      <c r="H331" s="151" t="str">
        <f>IF(OR(AND('B2'!AB89="",'B2'!AC89=""),AND('B2'!AB107="",'B2'!AC107=""),AND('B2'!AC89="X",'B2'!AC107="X"),OR('B2'!AC89="M",'B2'!AC107="M")),"",SUM('B2'!AB89,'B2'!AB107))</f>
        <v/>
      </c>
      <c r="I331" s="151" t="str">
        <f>IF(AND(AND('B2'!AC89="X",'B2'!AC107="X"),SUM('B2'!AB89,'B2'!AB107)=0,ISNUMBER('B2'!AB109)),"",IF(OR('B2'!AC89="M",'B2'!AC107="M"),"M",IF(AND('B2'!AC89='B2'!AC107,OR('B2'!AC89="X",'B2'!AC89="W",'B2'!AC89="Z")),UPPER('B2'!AC89),"")))</f>
        <v/>
      </c>
      <c r="J331" s="62" t="s">
        <v>739</v>
      </c>
      <c r="K331" s="151" t="str">
        <f>IF(AND(ISBLANK('B2'!AB109),$L$331&lt;&gt;"Z"),"",'B2'!AB109)</f>
        <v/>
      </c>
      <c r="L331" s="151" t="str">
        <f>IF(ISBLANK('B2'!AC109),"",'B2'!AC109)</f>
        <v/>
      </c>
      <c r="M331" s="59" t="str">
        <f t="shared" si="5"/>
        <v>OK</v>
      </c>
      <c r="N331" s="60"/>
    </row>
    <row r="332" spans="1:14" x14ac:dyDescent="0.25">
      <c r="A332" s="61" t="s">
        <v>2561</v>
      </c>
      <c r="B332" s="149" t="s">
        <v>1417</v>
      </c>
      <c r="C332" s="150" t="s">
        <v>118</v>
      </c>
      <c r="D332" s="154" t="s">
        <v>1418</v>
      </c>
      <c r="E332" s="62" t="s">
        <v>739</v>
      </c>
      <c r="F332" s="150" t="s">
        <v>118</v>
      </c>
      <c r="G332" s="154" t="s">
        <v>1419</v>
      </c>
      <c r="H332" s="151" t="str">
        <f>IF(OR(AND('B2'!AB60="",'B2'!AC60=""),AND('B2'!AB76="",'B2'!AC76=""),AND('B2'!AB105="",'B2'!AC105=""),AND('B2'!AC60='B2'!AC76,'B2'!AC60='B2'!AC105,'B2'!AC60="X"),OR('B2'!AC60="M",'B2'!AC76="M",'B2'!AC105="M")),"",SUM('B2'!AB60,'B2'!AB76,'B2'!AB105))</f>
        <v/>
      </c>
      <c r="I332" s="151" t="str">
        <f>IF(AND(AND('B2'!AC60="X",'B2'!AC76="X",'B2'!AC105="X"),SUM('B2'!AB60,'B2'!AB76,'B2'!AB105)=0,ISNUMBER('B2'!AB28)),"",IF(OR('B2'!AC60="M",'B2'!AC76="M",'B2'!AC105="M"),"M",IF(AND('B2'!AC60='B2'!AC76,'B2'!AC60='B2'!AC105,OR('B2'!AC60="X",'B2'!AC60="W",'B2'!AC60="Z")),UPPER('B2'!AC60),"")))</f>
        <v/>
      </c>
      <c r="J332" s="62" t="s">
        <v>739</v>
      </c>
      <c r="K332" s="151" t="str">
        <f>IF(AND(ISBLANK('B2'!AB113),$L$332&lt;&gt;"Z"),"",'B2'!AB113)</f>
        <v/>
      </c>
      <c r="L332" s="151" t="str">
        <f>IF(ISBLANK('B2'!AC113),"",'B2'!AC113)</f>
        <v/>
      </c>
      <c r="M332" s="59" t="str">
        <f t="shared" si="5"/>
        <v>OK</v>
      </c>
      <c r="N332" s="60"/>
    </row>
    <row r="333" spans="1:14" x14ac:dyDescent="0.25">
      <c r="A333" s="61" t="s">
        <v>2561</v>
      </c>
      <c r="B333" s="149" t="s">
        <v>1420</v>
      </c>
      <c r="C333" s="150" t="s">
        <v>118</v>
      </c>
      <c r="D333" s="154" t="s">
        <v>1421</v>
      </c>
      <c r="E333" s="62" t="s">
        <v>739</v>
      </c>
      <c r="F333" s="150" t="s">
        <v>118</v>
      </c>
      <c r="G333" s="154" t="s">
        <v>1422</v>
      </c>
      <c r="H333" s="151" t="str">
        <f>IF(OR(AND('B2'!AB61="",'B2'!AC61=""),AND('B2'!AB106="",'B2'!AC106=""),AND('B2'!AC61="X",'B2'!AC106="X"),OR('B2'!AC61="M",'B2'!AC106="M")),"",SUM('B2'!AB61,'B2'!AB106))</f>
        <v/>
      </c>
      <c r="I333" s="151" t="str">
        <f>IF(AND(AND('B2'!AC61="X",'B2'!AC106="X"),SUM('B2'!AB61,'B2'!AB106)=0,ISNUMBER('B2'!AB114)),"",IF(OR('B2'!AC61="M",'B2'!AC106="M"),"M",IF(AND('B2'!AC61='B2'!AC106,OR('B2'!AC61="X",'B2'!AC61="W",'B2'!AC61="Z")),UPPER('B2'!AC61),"")))</f>
        <v/>
      </c>
      <c r="J333" s="62" t="s">
        <v>739</v>
      </c>
      <c r="K333" s="151" t="str">
        <f>IF(AND(ISBLANK('B2'!AB114),$L$333&lt;&gt;"Z"),"",'B2'!AB114)</f>
        <v/>
      </c>
      <c r="L333" s="151" t="str">
        <f>IF(ISBLANK('B2'!AC114),"",'B2'!AC114)</f>
        <v/>
      </c>
      <c r="M333" s="59" t="str">
        <f t="shared" si="5"/>
        <v>OK</v>
      </c>
      <c r="N333" s="60"/>
    </row>
    <row r="334" spans="1:14" x14ac:dyDescent="0.25">
      <c r="A334" s="61" t="s">
        <v>2561</v>
      </c>
      <c r="B334" s="149" t="s">
        <v>1423</v>
      </c>
      <c r="C334" s="150" t="s">
        <v>118</v>
      </c>
      <c r="D334" s="154" t="s">
        <v>1424</v>
      </c>
      <c r="E334" s="62" t="s">
        <v>739</v>
      </c>
      <c r="F334" s="150" t="s">
        <v>118</v>
      </c>
      <c r="G334" s="154" t="s">
        <v>1425</v>
      </c>
      <c r="H334" s="151" t="str">
        <f>IF(OR(AND('B2'!AB62="",'B2'!AC62=""),AND('B2'!AB76="",'B2'!AC76=""),AND('B2'!AB107="",'B2'!AC107=""),AND('B2'!AC62='B2'!AC76,'B2'!AC62='B2'!AC107,'B2'!AC62="X"),OR('B2'!AC62="M",'B2'!AC76="M",'B2'!AC107="M")),"",SUM('B2'!AB62,'B2'!AB76,'B2'!AB107))</f>
        <v/>
      </c>
      <c r="I334" s="151" t="str">
        <f>IF(AND(AND('B2'!AC62="X",'B2'!AC76="X",'B2'!AC107="X"),SUM('B2'!AB62,'B2'!AB76,'B2'!AB107)=0,ISNUMBER('B2'!AB30)),"",IF(OR('B2'!AC62="M",'B2'!AC76="M",'B2'!AC107="M"),"M",IF(AND('B2'!AC62='B2'!AC76,'B2'!AC62='B2'!AC107,OR('B2'!AC62="X",'B2'!AC62="W",'B2'!AC62="Z")),UPPER('B2'!AC62),"")))</f>
        <v/>
      </c>
      <c r="J334" s="62" t="s">
        <v>739</v>
      </c>
      <c r="K334" s="151" t="str">
        <f>IF(AND(ISBLANK('B2'!AB115),$L$334&lt;&gt;"Z"),"",'B2'!AB115)</f>
        <v/>
      </c>
      <c r="L334" s="151" t="str">
        <f>IF(ISBLANK('B2'!AC115),"",'B2'!AC115)</f>
        <v/>
      </c>
      <c r="M334" s="59" t="str">
        <f t="shared" si="5"/>
        <v>OK</v>
      </c>
      <c r="N334" s="60"/>
    </row>
    <row r="335" spans="1:14" x14ac:dyDescent="0.25">
      <c r="A335" s="61" t="s">
        <v>2561</v>
      </c>
      <c r="B335" s="149" t="s">
        <v>1426</v>
      </c>
      <c r="C335" s="150" t="s">
        <v>118</v>
      </c>
      <c r="D335" s="154" t="s">
        <v>1427</v>
      </c>
      <c r="E335" s="62" t="s">
        <v>739</v>
      </c>
      <c r="F335" s="150" t="s">
        <v>118</v>
      </c>
      <c r="G335" s="154" t="s">
        <v>1428</v>
      </c>
      <c r="H335" s="151" t="str">
        <f>IF(OR(AND('B2'!AB89="",'B2'!AC89=""),AND('B2'!AB115="",'B2'!AC115=""),AND('B2'!AC89="X",'B2'!AC115="X"),OR('B2'!AC89="M",'B2'!AC115="M")),"",SUM('B2'!AB89,'B2'!AB115))</f>
        <v/>
      </c>
      <c r="I335" s="151" t="str">
        <f>IF(AND(AND('B2'!AC89="X",'B2'!AC115="X"),SUM('B2'!AB89,'B2'!AB115)=0,ISNUMBER('B2'!AB117)),"",IF(OR('B2'!AC89="M",'B2'!AC115="M"),"M",IF(AND('B2'!AC89='B2'!AC115,OR('B2'!AC89="X",'B2'!AC89="W",'B2'!AC89="Z")),UPPER('B2'!AC89),"")))</f>
        <v/>
      </c>
      <c r="J335" s="62" t="s">
        <v>739</v>
      </c>
      <c r="K335" s="151" t="str">
        <f>IF(AND(ISBLANK('B2'!AB117),$L$335&lt;&gt;"Z"),"",'B2'!AB117)</f>
        <v/>
      </c>
      <c r="L335" s="151" t="str">
        <f>IF(ISBLANK('B2'!AC117),"",'B2'!AC117)</f>
        <v/>
      </c>
      <c r="M335" s="59" t="str">
        <f t="shared" si="5"/>
        <v>OK</v>
      </c>
      <c r="N335" s="60"/>
    </row>
    <row r="336" spans="1:14" x14ac:dyDescent="0.25">
      <c r="A336" s="61" t="s">
        <v>2561</v>
      </c>
      <c r="B336" s="149" t="s">
        <v>1429</v>
      </c>
      <c r="C336" s="150" t="s">
        <v>118</v>
      </c>
      <c r="D336" s="154" t="s">
        <v>1430</v>
      </c>
      <c r="E336" s="62" t="s">
        <v>739</v>
      </c>
      <c r="F336" s="150" t="s">
        <v>118</v>
      </c>
      <c r="G336" s="154" t="s">
        <v>555</v>
      </c>
      <c r="H336" s="151" t="str">
        <f>IF(OR(AND('B2'!AE15="",'B2'!AF15=""),AND('B2'!AE16="",'B2'!AF16=""),AND('B2'!AF15="X",'B2'!AF16="X"),OR('B2'!AF15="M",'B2'!AF16="M")),"",SUM('B2'!AE15,'B2'!AE16))</f>
        <v/>
      </c>
      <c r="I336" s="151" t="str">
        <f>IF(AND(AND('B2'!AF15="X",'B2'!AF16="X"),SUM('B2'!AE15,'B2'!AE16)=0,ISNUMBER('B2'!AE17)),"",IF(OR('B2'!AF15="M",'B2'!AF16="M"),"M",IF(AND('B2'!AF15='B2'!AF16,OR('B2'!AF15="X",'B2'!AF15="W",'B2'!AF15="Z")),UPPER('B2'!AF15),"")))</f>
        <v/>
      </c>
      <c r="J336" s="62" t="s">
        <v>739</v>
      </c>
      <c r="K336" s="151" t="str">
        <f>IF(AND(ISBLANK('B2'!AE17),$L$336&lt;&gt;"Z"),"",'B2'!AE17)</f>
        <v/>
      </c>
      <c r="L336" s="151" t="str">
        <f>IF(ISBLANK('B2'!AF17),"",'B2'!AF17)</f>
        <v/>
      </c>
      <c r="M336" s="59" t="str">
        <f t="shared" si="5"/>
        <v>OK</v>
      </c>
      <c r="N336" s="60"/>
    </row>
    <row r="337" spans="1:14" x14ac:dyDescent="0.25">
      <c r="A337" s="61" t="s">
        <v>2561</v>
      </c>
      <c r="B337" s="149" t="s">
        <v>1431</v>
      </c>
      <c r="C337" s="150" t="s">
        <v>118</v>
      </c>
      <c r="D337" s="154" t="s">
        <v>1432</v>
      </c>
      <c r="E337" s="62" t="s">
        <v>739</v>
      </c>
      <c r="F337" s="150" t="s">
        <v>118</v>
      </c>
      <c r="G337" s="154" t="s">
        <v>1433</v>
      </c>
      <c r="H337" s="151" t="str">
        <f>IF(OR(AND('B2'!AE20="",'B2'!AF20=""),AND('B2'!AE21="",'B2'!AF21=""),AND('B2'!AF20="X",'B2'!AF21="X"),OR('B2'!AF20="M",'B2'!AF21="M")),"",SUM('B2'!AE20,'B2'!AE21))</f>
        <v/>
      </c>
      <c r="I337" s="151" t="str">
        <f>IF(AND(AND('B2'!AF20="X",'B2'!AF21="X"),SUM('B2'!AE20,'B2'!AE21)=0,ISNUMBER('B2'!AE22)),"",IF(OR('B2'!AF20="M",'B2'!AF21="M"),"M",IF(AND('B2'!AF20='B2'!AF21,OR('B2'!AF20="X",'B2'!AF20="W",'B2'!AF20="Z")),UPPER('B2'!AF20),"")))</f>
        <v/>
      </c>
      <c r="J337" s="62" t="s">
        <v>739</v>
      </c>
      <c r="K337" s="151" t="str">
        <f>IF(AND(ISBLANK('B2'!AE22),$L$337&lt;&gt;"Z"),"",'B2'!AE22)</f>
        <v/>
      </c>
      <c r="L337" s="151" t="str">
        <f>IF(ISBLANK('B2'!AF22),"",'B2'!AF22)</f>
        <v/>
      </c>
      <c r="M337" s="59" t="str">
        <f t="shared" si="5"/>
        <v>OK</v>
      </c>
      <c r="N337" s="60"/>
    </row>
    <row r="338" spans="1:14" x14ac:dyDescent="0.25">
      <c r="A338" s="61" t="s">
        <v>2561</v>
      </c>
      <c r="B338" s="149" t="s">
        <v>1434</v>
      </c>
      <c r="C338" s="150" t="s">
        <v>118</v>
      </c>
      <c r="D338" s="154" t="s">
        <v>1435</v>
      </c>
      <c r="E338" s="62" t="s">
        <v>739</v>
      </c>
      <c r="F338" s="150" t="s">
        <v>118</v>
      </c>
      <c r="G338" s="154" t="s">
        <v>1436</v>
      </c>
      <c r="H338" s="151" t="str">
        <f>IF(OR(AND('B2'!AE24="",'B2'!AF24=""),AND('B2'!AE25="",'B2'!AF25=""),AND('B2'!AF24="X",'B2'!AF25="X"),OR('B2'!AF24="M",'B2'!AF25="M")),"",SUM('B2'!AE24,'B2'!AE25))</f>
        <v/>
      </c>
      <c r="I338" s="151" t="str">
        <f>IF(AND(AND('B2'!AF24="X",'B2'!AF25="X"),SUM('B2'!AE24,'B2'!AE25)=0,ISNUMBER('B2'!AE26)),"",IF(OR('B2'!AF24="M",'B2'!AF25="M"),"M",IF(AND('B2'!AF24='B2'!AF25,OR('B2'!AF24="X",'B2'!AF24="W",'B2'!AF24="Z")),UPPER('B2'!AF24),"")))</f>
        <v/>
      </c>
      <c r="J338" s="62" t="s">
        <v>739</v>
      </c>
      <c r="K338" s="151" t="str">
        <f>IF(AND(ISBLANK('B2'!AE26),$L$338&lt;&gt;"Z"),"",'B2'!AE26)</f>
        <v/>
      </c>
      <c r="L338" s="151" t="str">
        <f>IF(ISBLANK('B2'!AF26),"",'B2'!AF26)</f>
        <v/>
      </c>
      <c r="M338" s="59" t="str">
        <f t="shared" si="5"/>
        <v>OK</v>
      </c>
      <c r="N338" s="60"/>
    </row>
    <row r="339" spans="1:14" x14ac:dyDescent="0.25">
      <c r="A339" s="61" t="s">
        <v>2561</v>
      </c>
      <c r="B339" s="149" t="s">
        <v>1437</v>
      </c>
      <c r="C339" s="150" t="s">
        <v>118</v>
      </c>
      <c r="D339" s="154" t="s">
        <v>1438</v>
      </c>
      <c r="E339" s="62" t="s">
        <v>739</v>
      </c>
      <c r="F339" s="150" t="s">
        <v>118</v>
      </c>
      <c r="G339" s="154" t="s">
        <v>1439</v>
      </c>
      <c r="H339" s="151" t="str">
        <f>IF(OR(AND('B2'!AE17="",'B2'!AF17=""),AND('B2'!AE22="",'B2'!AF22=""),AND('B2'!AE26="",'B2'!AF26=""),AND('B2'!AF17='B2'!AF22,'B2'!AF17='B2'!AF26,'B2'!AF17="X"),OR('B2'!AF17="M",'B2'!AF22="M",'B2'!AF26="M")),"",SUM('B2'!AE17,'B2'!AE22,'B2'!AE26))</f>
        <v/>
      </c>
      <c r="I339" s="151" t="str">
        <f>IF(AND(AND('B2'!AF17="X",'B2'!AF22="X",'B2'!AF26="X"),SUM('B2'!AE17,'B2'!AE22,'B2'!AE26)=0,ISNUMBER('B2'!AE28)),"",IF(OR('B2'!AF17="M",'B2'!AF22="M",'B2'!AF26="M"),"M",IF(AND('B2'!AF17='B2'!AF22,'B2'!AF17='B2'!AF26,OR('B2'!AF17="X",'B2'!AF17="W",'B2'!AF17="Z")),UPPER('B2'!AF17),"")))</f>
        <v/>
      </c>
      <c r="J339" s="62" t="s">
        <v>739</v>
      </c>
      <c r="K339" s="151" t="str">
        <f>IF(AND(ISBLANK('B2'!AE28),$L$339&lt;&gt;"Z"),"",'B2'!AE28)</f>
        <v/>
      </c>
      <c r="L339" s="151" t="str">
        <f>IF(ISBLANK('B2'!AF28),"",'B2'!AF28)</f>
        <v/>
      </c>
      <c r="M339" s="59" t="str">
        <f t="shared" si="5"/>
        <v>OK</v>
      </c>
      <c r="N339" s="60"/>
    </row>
    <row r="340" spans="1:14" x14ac:dyDescent="0.25">
      <c r="A340" s="61" t="s">
        <v>2561</v>
      </c>
      <c r="B340" s="149" t="s">
        <v>1440</v>
      </c>
      <c r="C340" s="150" t="s">
        <v>118</v>
      </c>
      <c r="D340" s="154" t="s">
        <v>1441</v>
      </c>
      <c r="E340" s="62" t="s">
        <v>739</v>
      </c>
      <c r="F340" s="150" t="s">
        <v>118</v>
      </c>
      <c r="G340" s="154" t="s">
        <v>588</v>
      </c>
      <c r="H340" s="151" t="str">
        <f>IF(OR(AND('B2'!AE32="",'B2'!AF32=""),AND('B2'!AE33="",'B2'!AF33=""),AND('B2'!AF32="X",'B2'!AF33="X"),OR('B2'!AF32="M",'B2'!AF33="M")),"",SUM('B2'!AE32,'B2'!AE33))</f>
        <v/>
      </c>
      <c r="I340" s="151" t="str">
        <f>IF(AND(AND('B2'!AF32="X",'B2'!AF33="X"),SUM('B2'!AE32,'B2'!AE33)=0,ISNUMBER('B2'!AE34)),"",IF(OR('B2'!AF32="M",'B2'!AF33="M"),"M",IF(AND('B2'!AF32='B2'!AF33,OR('B2'!AF32="X",'B2'!AF32="W",'B2'!AF32="Z")),UPPER('B2'!AF32),"")))</f>
        <v/>
      </c>
      <c r="J340" s="62" t="s">
        <v>739</v>
      </c>
      <c r="K340" s="151" t="str">
        <f>IF(AND(ISBLANK('B2'!AE34),$L$340&lt;&gt;"Z"),"",'B2'!AE34)</f>
        <v/>
      </c>
      <c r="L340" s="151" t="str">
        <f>IF(ISBLANK('B2'!AF34),"",'B2'!AF34)</f>
        <v/>
      </c>
      <c r="M340" s="59" t="str">
        <f t="shared" si="5"/>
        <v>OK</v>
      </c>
      <c r="N340" s="60"/>
    </row>
    <row r="341" spans="1:14" x14ac:dyDescent="0.25">
      <c r="A341" s="61" t="s">
        <v>2561</v>
      </c>
      <c r="B341" s="149" t="s">
        <v>1442</v>
      </c>
      <c r="C341" s="150" t="s">
        <v>118</v>
      </c>
      <c r="D341" s="154" t="s">
        <v>1443</v>
      </c>
      <c r="E341" s="62" t="s">
        <v>739</v>
      </c>
      <c r="F341" s="150" t="s">
        <v>118</v>
      </c>
      <c r="G341" s="154" t="s">
        <v>1444</v>
      </c>
      <c r="H341" s="151" t="str">
        <f>IF(OR(AND('B2'!AE39="",'B2'!AF39=""),AND('B2'!AE40="",'B2'!AF40=""),AND('B2'!AF39="X",'B2'!AF40="X"),OR('B2'!AF39="M",'B2'!AF40="M")),"",SUM('B2'!AE39,'B2'!AE40))</f>
        <v/>
      </c>
      <c r="I341" s="151" t="str">
        <f>IF(AND(AND('B2'!AF39="X",'B2'!AF40="X"),SUM('B2'!AE39,'B2'!AE40)=0,ISNUMBER('B2'!AE41)),"",IF(OR('B2'!AF39="M",'B2'!AF40="M"),"M",IF(AND('B2'!AF39='B2'!AF40,OR('B2'!AF39="X",'B2'!AF39="W",'B2'!AF39="Z")),UPPER('B2'!AF39),"")))</f>
        <v/>
      </c>
      <c r="J341" s="62" t="s">
        <v>739</v>
      </c>
      <c r="K341" s="151" t="str">
        <f>IF(AND(ISBLANK('B2'!AE41),$L$341&lt;&gt;"Z"),"",'B2'!AE41)</f>
        <v/>
      </c>
      <c r="L341" s="151" t="str">
        <f>IF(ISBLANK('B2'!AF41),"",'B2'!AF41)</f>
        <v/>
      </c>
      <c r="M341" s="59" t="str">
        <f t="shared" si="5"/>
        <v>OK</v>
      </c>
      <c r="N341" s="60"/>
    </row>
    <row r="342" spans="1:14" x14ac:dyDescent="0.25">
      <c r="A342" s="61" t="s">
        <v>2561</v>
      </c>
      <c r="B342" s="149" t="s">
        <v>1445</v>
      </c>
      <c r="C342" s="150" t="s">
        <v>118</v>
      </c>
      <c r="D342" s="154" t="s">
        <v>1446</v>
      </c>
      <c r="E342" s="62" t="s">
        <v>739</v>
      </c>
      <c r="F342" s="150" t="s">
        <v>118</v>
      </c>
      <c r="G342" s="154" t="s">
        <v>1447</v>
      </c>
      <c r="H342" s="151" t="str">
        <f>IF(OR(AND('B2'!AE34="",'B2'!AF34=""),AND('B2'!AE37="",'B2'!AF37=""),AND('B2'!AE41="",'B2'!AF41=""),AND('B2'!AF34='B2'!AF37,'B2'!AF34='B2'!AF41,'B2'!AF34="X"),OR('B2'!AF34="M",'B2'!AF37="M",'B2'!AF41="M")),"",SUM('B2'!AE34,'B2'!AE37,'B2'!AE41))</f>
        <v/>
      </c>
      <c r="I342" s="151" t="str">
        <f>IF(AND(AND('B2'!AF34="X",'B2'!AF37="X",'B2'!AF41="X"),SUM('B2'!AE34,'B2'!AE37,'B2'!AE41)=0,ISNUMBER('B2'!AE28)),"",IF(OR('B2'!AF34="M",'B2'!AF37="M",'B2'!AF41="M"),"M",IF(AND('B2'!AF34='B2'!AF37,'B2'!AF34='B2'!AF41,OR('B2'!AF34="X",'B2'!AF34="W",'B2'!AF34="Z")),UPPER('B2'!AF34),"")))</f>
        <v/>
      </c>
      <c r="J342" s="62" t="s">
        <v>739</v>
      </c>
      <c r="K342" s="151" t="str">
        <f>IF(AND(ISBLANK('B2'!AE43),$L$342&lt;&gt;"Z"),"",'B2'!AE43)</f>
        <v/>
      </c>
      <c r="L342" s="151" t="str">
        <f>IF(ISBLANK('B2'!AF43),"",'B2'!AF43)</f>
        <v/>
      </c>
      <c r="M342" s="59" t="str">
        <f t="shared" si="5"/>
        <v>OK</v>
      </c>
      <c r="N342" s="60"/>
    </row>
    <row r="343" spans="1:14" x14ac:dyDescent="0.25">
      <c r="A343" s="61" t="s">
        <v>2561</v>
      </c>
      <c r="B343" s="149" t="s">
        <v>1448</v>
      </c>
      <c r="C343" s="150" t="s">
        <v>118</v>
      </c>
      <c r="D343" s="154" t="s">
        <v>1449</v>
      </c>
      <c r="E343" s="62" t="s">
        <v>739</v>
      </c>
      <c r="F343" s="150" t="s">
        <v>118</v>
      </c>
      <c r="G343" s="154" t="s">
        <v>615</v>
      </c>
      <c r="H343" s="151" t="str">
        <f>IF(OR(AND('B2'!AE47="",'B2'!AF47=""),AND('B2'!AE48="",'B2'!AF48=""),AND('B2'!AF47="X",'B2'!AF48="X"),OR('B2'!AF47="M",'B2'!AF48="M")),"",SUM('B2'!AE47,'B2'!AE48))</f>
        <v/>
      </c>
      <c r="I343" s="151" t="str">
        <f>IF(AND(AND('B2'!AF47="X",'B2'!AF48="X"),SUM('B2'!AE47,'B2'!AE48)=0,ISNUMBER('B2'!AE49)),"",IF(OR('B2'!AF47="M",'B2'!AF48="M"),"M",IF(AND('B2'!AF47='B2'!AF48,OR('B2'!AF47="X",'B2'!AF47="W",'B2'!AF47="Z")),UPPER('B2'!AF47),"")))</f>
        <v/>
      </c>
      <c r="J343" s="62" t="s">
        <v>739</v>
      </c>
      <c r="K343" s="151" t="str">
        <f>IF(AND(ISBLANK('B2'!AE49),$L$343&lt;&gt;"Z"),"",'B2'!AE49)</f>
        <v/>
      </c>
      <c r="L343" s="151" t="str">
        <f>IF(ISBLANK('B2'!AF49),"",'B2'!AF49)</f>
        <v/>
      </c>
      <c r="M343" s="59" t="str">
        <f t="shared" si="5"/>
        <v>OK</v>
      </c>
      <c r="N343" s="60"/>
    </row>
    <row r="344" spans="1:14" x14ac:dyDescent="0.25">
      <c r="A344" s="61" t="s">
        <v>2561</v>
      </c>
      <c r="B344" s="149" t="s">
        <v>1450</v>
      </c>
      <c r="C344" s="150" t="s">
        <v>118</v>
      </c>
      <c r="D344" s="154" t="s">
        <v>1451</v>
      </c>
      <c r="E344" s="62" t="s">
        <v>739</v>
      </c>
      <c r="F344" s="150" t="s">
        <v>118</v>
      </c>
      <c r="G344" s="154" t="s">
        <v>1452</v>
      </c>
      <c r="H344" s="151" t="str">
        <f>IF(OR(AND('B2'!AE52="",'B2'!AF52=""),AND('B2'!AE53="",'B2'!AF53=""),AND('B2'!AF52="X",'B2'!AF53="X"),OR('B2'!AF52="M",'B2'!AF53="M")),"",SUM('B2'!AE52,'B2'!AE53))</f>
        <v/>
      </c>
      <c r="I344" s="151" t="str">
        <f>IF(AND(AND('B2'!AF52="X",'B2'!AF53="X"),SUM('B2'!AE52,'B2'!AE53)=0,ISNUMBER('B2'!AE54)),"",IF(OR('B2'!AF52="M",'B2'!AF53="M"),"M",IF(AND('B2'!AF52='B2'!AF53,OR('B2'!AF52="X",'B2'!AF52="W",'B2'!AF52="Z")),UPPER('B2'!AF52),"")))</f>
        <v/>
      </c>
      <c r="J344" s="62" t="s">
        <v>739</v>
      </c>
      <c r="K344" s="151" t="str">
        <f>IF(AND(ISBLANK('B2'!AE54),$L$344&lt;&gt;"Z"),"",'B2'!AE54)</f>
        <v/>
      </c>
      <c r="L344" s="151" t="str">
        <f>IF(ISBLANK('B2'!AF54),"",'B2'!AF54)</f>
        <v/>
      </c>
      <c r="M344" s="59" t="str">
        <f t="shared" si="5"/>
        <v>OK</v>
      </c>
      <c r="N344" s="60"/>
    </row>
    <row r="345" spans="1:14" x14ac:dyDescent="0.25">
      <c r="A345" s="61" t="s">
        <v>2561</v>
      </c>
      <c r="B345" s="149" t="s">
        <v>1453</v>
      </c>
      <c r="C345" s="150" t="s">
        <v>118</v>
      </c>
      <c r="D345" s="154" t="s">
        <v>1454</v>
      </c>
      <c r="E345" s="62" t="s">
        <v>739</v>
      </c>
      <c r="F345" s="150" t="s">
        <v>118</v>
      </c>
      <c r="G345" s="154" t="s">
        <v>1455</v>
      </c>
      <c r="H345" s="151" t="str">
        <f>IF(OR(AND('B2'!AE49="",'B2'!AF49=""),AND('B2'!AE54="",'B2'!AF54=""),AND('B2'!AF49="X",'B2'!AF54="X"),OR('B2'!AF49="M",'B2'!AF54="M")),"",SUM('B2'!AE49,'B2'!AE54))</f>
        <v/>
      </c>
      <c r="I345" s="151" t="str">
        <f>IF(AND(AND('B2'!AF49="X",'B2'!AF54="X"),SUM('B2'!AE49,'B2'!AE54)=0,ISNUMBER('B2'!AE56)),"",IF(OR('B2'!AF49="M",'B2'!AF54="M"),"M",IF(AND('B2'!AF49='B2'!AF54,OR('B2'!AF49="X",'B2'!AF49="W",'B2'!AF49="Z")),UPPER('B2'!AF49),"")))</f>
        <v/>
      </c>
      <c r="J345" s="62" t="s">
        <v>739</v>
      </c>
      <c r="K345" s="151" t="str">
        <f>IF(AND(ISBLANK('B2'!AE56),$L$345&lt;&gt;"Z"),"",'B2'!AE56)</f>
        <v/>
      </c>
      <c r="L345" s="151" t="str">
        <f>IF(ISBLANK('B2'!AF56),"",'B2'!AF56)</f>
        <v/>
      </c>
      <c r="M345" s="59" t="str">
        <f t="shared" si="5"/>
        <v>OK</v>
      </c>
      <c r="N345" s="60"/>
    </row>
    <row r="346" spans="1:14" x14ac:dyDescent="0.25">
      <c r="A346" s="61" t="s">
        <v>2561</v>
      </c>
      <c r="B346" s="149" t="s">
        <v>1456</v>
      </c>
      <c r="C346" s="150" t="s">
        <v>118</v>
      </c>
      <c r="D346" s="154" t="s">
        <v>1457</v>
      </c>
      <c r="E346" s="62" t="s">
        <v>739</v>
      </c>
      <c r="F346" s="150" t="s">
        <v>118</v>
      </c>
      <c r="G346" s="154" t="s">
        <v>1458</v>
      </c>
      <c r="H346" s="151" t="str">
        <f>IF(OR(AND('B2'!AE15="",'B2'!AF15=""),AND('B2'!AE32="",'B2'!AF32=""),AND('B2'!AE47="",'B2'!AF47=""),AND('B2'!AF15='B2'!AF32,'B2'!AF15='B2'!AF47,'B2'!AF15="X"),OR('B2'!AF15="M",'B2'!AF32="M",'B2'!AF47="M")),"",SUM('B2'!AE15,'B2'!AE32,'B2'!AE47))</f>
        <v/>
      </c>
      <c r="I346" s="151" t="str">
        <f>IF(AND(AND('B2'!AF15="X",'B2'!AF32="X",'B2'!AF47="X"),SUM('B2'!AE15,'B2'!AE32,'B2'!AE47)=0,ISNUMBER('B2'!AE28)),"",IF(OR('B2'!AF15="M",'B2'!AF32="M",'B2'!AF47="M"),"M",IF(AND('B2'!AF15='B2'!AF32,'B2'!AF15='B2'!AF47,OR('B2'!AF15="X",'B2'!AF15="W",'B2'!AF15="Z")),UPPER('B2'!AF15),"")))</f>
        <v/>
      </c>
      <c r="J346" s="62" t="s">
        <v>739</v>
      </c>
      <c r="K346" s="151" t="str">
        <f>IF(AND(ISBLANK('B2'!AE60),$L$346&lt;&gt;"Z"),"",'B2'!AE60)</f>
        <v/>
      </c>
      <c r="L346" s="151" t="str">
        <f>IF(ISBLANK('B2'!AF60),"",'B2'!AF60)</f>
        <v/>
      </c>
      <c r="M346" s="59" t="str">
        <f t="shared" si="5"/>
        <v>OK</v>
      </c>
      <c r="N346" s="60"/>
    </row>
    <row r="347" spans="1:14" x14ac:dyDescent="0.25">
      <c r="A347" s="61" t="s">
        <v>2561</v>
      </c>
      <c r="B347" s="149" t="s">
        <v>1459</v>
      </c>
      <c r="C347" s="150" t="s">
        <v>118</v>
      </c>
      <c r="D347" s="154" t="s">
        <v>1460</v>
      </c>
      <c r="E347" s="62" t="s">
        <v>739</v>
      </c>
      <c r="F347" s="150" t="s">
        <v>118</v>
      </c>
      <c r="G347" s="154" t="s">
        <v>1461</v>
      </c>
      <c r="H347" s="151" t="str">
        <f>IF(OR(AND('B2'!AE16="",'B2'!AF16=""),AND('B2'!AE33="",'B2'!AF33=""),AND('B2'!AE48="",'B2'!AF48=""),AND('B2'!AF16='B2'!AF33,'B2'!AF16='B2'!AF48,'B2'!AF16="X"),OR('B2'!AF16="M",'B2'!AF33="M",'B2'!AF48="M")),"",SUM('B2'!AE16,'B2'!AE33,'B2'!AE48))</f>
        <v/>
      </c>
      <c r="I347" s="151" t="str">
        <f>IF(AND(AND('B2'!AF16="X",'B2'!AF33="X",'B2'!AF48="X"),SUM('B2'!AE16,'B2'!AE33,'B2'!AE48)=0,ISNUMBER('B2'!AE29)),"",IF(OR('B2'!AF16="M",'B2'!AF33="M",'B2'!AF48="M"),"M",IF(AND('B2'!AF16='B2'!AF33,'B2'!AF16='B2'!AF48,OR('B2'!AF16="X",'B2'!AF16="W",'B2'!AF16="Z")),UPPER('B2'!AF16),"")))</f>
        <v/>
      </c>
      <c r="J347" s="62" t="s">
        <v>739</v>
      </c>
      <c r="K347" s="151" t="str">
        <f>IF(AND(ISBLANK('B2'!AE61),$L$347&lt;&gt;"Z"),"",'B2'!AE61)</f>
        <v/>
      </c>
      <c r="L347" s="151" t="str">
        <f>IF(ISBLANK('B2'!AF61),"",'B2'!AF61)</f>
        <v/>
      </c>
      <c r="M347" s="59" t="str">
        <f t="shared" si="5"/>
        <v>OK</v>
      </c>
      <c r="N347" s="60"/>
    </row>
    <row r="348" spans="1:14" x14ac:dyDescent="0.25">
      <c r="A348" s="61" t="s">
        <v>2561</v>
      </c>
      <c r="B348" s="149" t="s">
        <v>1462</v>
      </c>
      <c r="C348" s="150" t="s">
        <v>118</v>
      </c>
      <c r="D348" s="154" t="s">
        <v>1463</v>
      </c>
      <c r="E348" s="62" t="s">
        <v>739</v>
      </c>
      <c r="F348" s="150" t="s">
        <v>118</v>
      </c>
      <c r="G348" s="154" t="s">
        <v>648</v>
      </c>
      <c r="H348" s="151" t="str">
        <f>IF(OR(AND('B2'!AE17="",'B2'!AF17=""),AND('B2'!AE34="",'B2'!AF34=""),AND('B2'!AE49="",'B2'!AF49=""),AND('B2'!AF17='B2'!AF34,'B2'!AF17='B2'!AF49,'B2'!AF17="X"),OR('B2'!AF17="M",'B2'!AF34="M",'B2'!AF49="M")),"",SUM('B2'!AE17,'B2'!AE34,'B2'!AE49))</f>
        <v/>
      </c>
      <c r="I348" s="151" t="str">
        <f>IF(AND(AND('B2'!AF17="X",'B2'!AF34="X",'B2'!AF49="X"),SUM('B2'!AE17,'B2'!AE34,'B2'!AE49)=0,ISNUMBER('B2'!AE30)),"",IF(OR('B2'!AF17="M",'B2'!AF34="M",'B2'!AF49="M"),"M",IF(AND('B2'!AF17='B2'!AF34,'B2'!AF17='B2'!AF49,OR('B2'!AF17="X",'B2'!AF17="W",'B2'!AF17="Z")),UPPER('B2'!AF17),"")))</f>
        <v/>
      </c>
      <c r="J348" s="62" t="s">
        <v>739</v>
      </c>
      <c r="K348" s="151" t="str">
        <f>IF(AND(ISBLANK('B2'!AE62),$L$348&lt;&gt;"Z"),"",'B2'!AE62)</f>
        <v/>
      </c>
      <c r="L348" s="151" t="str">
        <f>IF(ISBLANK('B2'!AF62),"",'B2'!AF62)</f>
        <v/>
      </c>
      <c r="M348" s="59" t="str">
        <f t="shared" ref="M348:M411" si="6">IF(AND(ISNUMBER(H348),ISNUMBER(K348)),IF(OR(ROUND(H348,0)&lt;&gt;ROUND(K348,0),I348&lt;&gt;L348),"Check","OK"),IF(OR(AND(H348&lt;&gt;K348,I348&lt;&gt;"Z",L348&lt;&gt;"Z"),I348&lt;&gt;L348),"Check","OK"))</f>
        <v>OK</v>
      </c>
      <c r="N348" s="60"/>
    </row>
    <row r="349" spans="1:14" x14ac:dyDescent="0.25">
      <c r="A349" s="61" t="s">
        <v>2561</v>
      </c>
      <c r="B349" s="149" t="s">
        <v>1464</v>
      </c>
      <c r="C349" s="150" t="s">
        <v>118</v>
      </c>
      <c r="D349" s="154" t="s">
        <v>1465</v>
      </c>
      <c r="E349" s="62" t="s">
        <v>739</v>
      </c>
      <c r="F349" s="150" t="s">
        <v>118</v>
      </c>
      <c r="G349" s="154" t="s">
        <v>647</v>
      </c>
      <c r="H349" s="151" t="str">
        <f>IF(OR(AND('B2'!AE18="",'B2'!AF18=""),AND('B2'!AE35="",'B2'!AF35=""),AND('B2'!AE50="",'B2'!AF50=""),AND('B2'!AF18='B2'!AF35,'B2'!AF18='B2'!AF50,'B2'!AF18="X"),OR('B2'!AF18="M",'B2'!AF35="M",'B2'!AF50="M")),"",SUM('B2'!AE18,'B2'!AE35,'B2'!AE50))</f>
        <v/>
      </c>
      <c r="I349" s="151" t="str">
        <f>IF(AND(AND('B2'!AF18="X",'B2'!AF35="X",'B2'!AF50="X"),SUM('B2'!AE18,'B2'!AE35,'B2'!AE50)=0,ISNUMBER('B2'!AE31)),"",IF(OR('B2'!AF18="M",'B2'!AF35="M",'B2'!AF50="M"),"M",IF(AND('B2'!AF18='B2'!AF35,'B2'!AF18='B2'!AF50,OR('B2'!AF18="X",'B2'!AF18="W",'B2'!AF18="Z")),UPPER('B2'!AF18),"")))</f>
        <v/>
      </c>
      <c r="J349" s="62" t="s">
        <v>739</v>
      </c>
      <c r="K349" s="151" t="str">
        <f>IF(AND(ISBLANK('B2'!AE63),$L$349&lt;&gt;"Z"),"",'B2'!AE63)</f>
        <v/>
      </c>
      <c r="L349" s="151" t="str">
        <f>IF(ISBLANK('B2'!AF63),"",'B2'!AF63)</f>
        <v/>
      </c>
      <c r="M349" s="59" t="str">
        <f t="shared" si="6"/>
        <v>OK</v>
      </c>
      <c r="N349" s="60"/>
    </row>
    <row r="350" spans="1:14" x14ac:dyDescent="0.25">
      <c r="A350" s="61" t="s">
        <v>2561</v>
      </c>
      <c r="B350" s="149" t="s">
        <v>1466</v>
      </c>
      <c r="C350" s="150" t="s">
        <v>118</v>
      </c>
      <c r="D350" s="154" t="s">
        <v>1467</v>
      </c>
      <c r="E350" s="62" t="s">
        <v>739</v>
      </c>
      <c r="F350" s="150" t="s">
        <v>118</v>
      </c>
      <c r="G350" s="154" t="s">
        <v>1468</v>
      </c>
      <c r="H350" s="151" t="str">
        <f>IF(OR(AND('B2'!AE24="",'B2'!AF24=""),AND('B2'!AE39="",'B2'!AF39=""),AND('B2'!AE52="",'B2'!AF52=""),AND('B2'!AF24='B2'!AF39,'B2'!AF24='B2'!AF52,'B2'!AF24="X"),OR('B2'!AF24="M",'B2'!AF39="M",'B2'!AF52="M")),"",SUM('B2'!AE24,'B2'!AE39,'B2'!AE52))</f>
        <v/>
      </c>
      <c r="I350" s="151" t="str">
        <f>IF(AND(AND('B2'!AF24="X",'B2'!AF39="X",'B2'!AF52="X"),SUM('B2'!AE24,'B2'!AE39,'B2'!AE52)=0,ISNUMBER('B2'!AE28)),"",IF(OR('B2'!AF24="M",'B2'!AF39="M",'B2'!AF52="M"),"M",IF(AND('B2'!AF24='B2'!AF39,'B2'!AF24='B2'!AF52,OR('B2'!AF24="X",'B2'!AF24="W",'B2'!AF24="Z")),UPPER('B2'!AF24),"")))</f>
        <v/>
      </c>
      <c r="J350" s="62" t="s">
        <v>739</v>
      </c>
      <c r="K350" s="151" t="str">
        <f>IF(AND(ISBLANK('B2'!AE65),$L$350&lt;&gt;"Z"),"",'B2'!AE65)</f>
        <v/>
      </c>
      <c r="L350" s="151" t="str">
        <f>IF(ISBLANK('B2'!AF65),"",'B2'!AF65)</f>
        <v/>
      </c>
      <c r="M350" s="59" t="str">
        <f t="shared" si="6"/>
        <v>OK</v>
      </c>
      <c r="N350" s="60"/>
    </row>
    <row r="351" spans="1:14" x14ac:dyDescent="0.25">
      <c r="A351" s="61" t="s">
        <v>2561</v>
      </c>
      <c r="B351" s="149" t="s">
        <v>1469</v>
      </c>
      <c r="C351" s="150" t="s">
        <v>118</v>
      </c>
      <c r="D351" s="154" t="s">
        <v>1470</v>
      </c>
      <c r="E351" s="62" t="s">
        <v>739</v>
      </c>
      <c r="F351" s="150" t="s">
        <v>118</v>
      </c>
      <c r="G351" s="154" t="s">
        <v>1471</v>
      </c>
      <c r="H351" s="151" t="str">
        <f>IF(OR(AND('B2'!AE25="",'B2'!AF25=""),AND('B2'!AE40="",'B2'!AF40=""),AND('B2'!AE53="",'B2'!AF53=""),AND('B2'!AF25='B2'!AF40,'B2'!AF25='B2'!AF53,'B2'!AF25="X"),OR('B2'!AF25="M",'B2'!AF40="M",'B2'!AF53="M")),"",SUM('B2'!AE25,'B2'!AE40,'B2'!AE53))</f>
        <v/>
      </c>
      <c r="I351" s="151" t="str">
        <f>IF(AND(OR(AND('B2'!AF25="M",'B2'!AF40="M",'B2'!AF53="M"),AND('B2'!AF25="X",'B2'!AF40="X",'B2'!AF53="X")),SUM('B2'!AE25,'B2'!AE40,'B2'!AE53)=0,ISNUMBER('B2'!AE29)),"",IF(OR('B2'!AF25="M",'B2'!AF40="M",'B2'!AF53="M"),"M",IF(AND('B2'!AF25='B2'!AF40,'B2'!AF25='B2'!AF53,OR('B2'!AF25="X",'B2'!AF25="W",'B2'!AF25="Z")),UPPER('B2'!AF25),"")))</f>
        <v/>
      </c>
      <c r="J351" s="62" t="s">
        <v>739</v>
      </c>
      <c r="K351" s="151" t="str">
        <f>IF(AND(ISBLANK('B2'!AE66),$L$351&lt;&gt;"Z"),"",'B2'!AE66)</f>
        <v/>
      </c>
      <c r="L351" s="151" t="str">
        <f>IF(ISBLANK('B2'!AF66),"",'B2'!AF66)</f>
        <v/>
      </c>
      <c r="M351" s="59" t="str">
        <f t="shared" si="6"/>
        <v>OK</v>
      </c>
      <c r="N351" s="60"/>
    </row>
    <row r="352" spans="1:14" x14ac:dyDescent="0.25">
      <c r="A352" s="61" t="s">
        <v>2561</v>
      </c>
      <c r="B352" s="149" t="s">
        <v>1472</v>
      </c>
      <c r="C352" s="150" t="s">
        <v>118</v>
      </c>
      <c r="D352" s="154" t="s">
        <v>1473</v>
      </c>
      <c r="E352" s="62" t="s">
        <v>739</v>
      </c>
      <c r="F352" s="150" t="s">
        <v>118</v>
      </c>
      <c r="G352" s="154" t="s">
        <v>1474</v>
      </c>
      <c r="H352" s="151" t="str">
        <f>IF(OR(AND('B2'!AE26="",'B2'!AF26=""),AND('B2'!AE41="",'B2'!AF41=""),AND('B2'!AE54="",'B2'!AF54=""),AND('B2'!AF26='B2'!AF41,'B2'!AF26='B2'!AF54,'B2'!AF26="X"),OR('B2'!AF26="M",'B2'!AF41="M",'B2'!AF54="M")),"",SUM('B2'!AE26,'B2'!AE41,'B2'!AE54))</f>
        <v/>
      </c>
      <c r="I352" s="151" t="str">
        <f>IF(AND(AND('B2'!AF26="X",'B2'!AF41="X",'B2'!AF54="X"),SUM('B2'!AE26,'B2'!AE41,'B2'!AE54)=0,ISNUMBER('B2'!AE30)),"",IF(OR('B2'!AF26="M",'B2'!AF41="M",'B2'!AF54="M"),"M",IF(AND('B2'!AF26='B2'!AF41,'B2'!AF26='B2'!AF54,OR('B2'!AF26="X",'B2'!AF26="W",'B2'!AF26="Z")),UPPER('B2'!AF26),"")))</f>
        <v/>
      </c>
      <c r="J352" s="62" t="s">
        <v>739</v>
      </c>
      <c r="K352" s="151" t="str">
        <f>IF(AND(ISBLANK('B2'!AE67),$L$352&lt;&gt;"Z"),"",'B2'!AE67)</f>
        <v/>
      </c>
      <c r="L352" s="151" t="str">
        <f>IF(ISBLANK('B2'!AF67),"",'B2'!AF67)</f>
        <v/>
      </c>
      <c r="M352" s="59" t="str">
        <f t="shared" si="6"/>
        <v>OK</v>
      </c>
      <c r="N352" s="60"/>
    </row>
    <row r="353" spans="1:14" x14ac:dyDescent="0.25">
      <c r="A353" s="61" t="s">
        <v>2561</v>
      </c>
      <c r="B353" s="149" t="s">
        <v>1475</v>
      </c>
      <c r="C353" s="150" t="s">
        <v>118</v>
      </c>
      <c r="D353" s="154" t="s">
        <v>1476</v>
      </c>
      <c r="E353" s="62" t="s">
        <v>739</v>
      </c>
      <c r="F353" s="150" t="s">
        <v>118</v>
      </c>
      <c r="G353" s="154" t="s">
        <v>1477</v>
      </c>
      <c r="H353" s="151" t="str">
        <f>IF(OR(AND('B2'!AE62="",'B2'!AF62=""),AND('B2'!AE67="",'B2'!AF67=""),AND('B2'!AF62="X",'B2'!AF67="X"),OR('B2'!AF62="M",'B2'!AF67="M")),"",SUM('B2'!AE62,'B2'!AE67))</f>
        <v/>
      </c>
      <c r="I353" s="151" t="str">
        <f>IF(AND(AND('B2'!AF62="X",'B2'!AF67="X"),SUM('B2'!AE62,'B2'!AE67)=0,ISNUMBER('B2'!AE69)),"",IF(OR('B2'!AF62="M",'B2'!AF67="M"),"M",IF(AND('B2'!AF62='B2'!AF67,OR('B2'!AF62="X",'B2'!AF62="W",'B2'!AF62="Z")),UPPER('B2'!AF62),"")))</f>
        <v/>
      </c>
      <c r="J353" s="62" t="s">
        <v>739</v>
      </c>
      <c r="K353" s="151" t="str">
        <f>IF(AND(ISBLANK('B2'!AE69),$L$353&lt;&gt;"Z"),"",'B2'!AE69)</f>
        <v/>
      </c>
      <c r="L353" s="151" t="str">
        <f>IF(ISBLANK('B2'!AF69),"",'B2'!AF69)</f>
        <v/>
      </c>
      <c r="M353" s="59" t="str">
        <f t="shared" si="6"/>
        <v>OK</v>
      </c>
      <c r="N353" s="60"/>
    </row>
    <row r="354" spans="1:14" x14ac:dyDescent="0.25">
      <c r="A354" s="61" t="s">
        <v>2561</v>
      </c>
      <c r="B354" s="149" t="s">
        <v>1478</v>
      </c>
      <c r="C354" s="150" t="s">
        <v>118</v>
      </c>
      <c r="D354" s="154" t="s">
        <v>1479</v>
      </c>
      <c r="E354" s="62" t="s">
        <v>739</v>
      </c>
      <c r="F354" s="150" t="s">
        <v>118</v>
      </c>
      <c r="G354" s="154" t="s">
        <v>1480</v>
      </c>
      <c r="H354" s="151" t="str">
        <f>IF(OR(AND('B2'!AE76="",'B2'!AF76=""),AND('B2'!AE78="",'B2'!AF78=""),AND('B2'!AF76="X",'B2'!AF78="X"),OR('B2'!AF76="M",'B2'!AF78="M")),"",SUM('B2'!AE76,'B2'!AE78))</f>
        <v/>
      </c>
      <c r="I354" s="151" t="str">
        <f>IF(AND(AND('B2'!AF76="X",'B2'!AF78="X"),SUM('B2'!AE76,'B2'!AE78)=0,ISNUMBER('B2'!AE80)),"",IF(OR('B2'!AF76="M",'B2'!AF78="M"),"M",IF(AND('B2'!AF76='B2'!AF78,OR('B2'!AF76="X",'B2'!AF76="W",'B2'!AF76="Z")),UPPER('B2'!AF76),"")))</f>
        <v/>
      </c>
      <c r="J354" s="62" t="s">
        <v>739</v>
      </c>
      <c r="K354" s="151" t="str">
        <f>IF(AND(ISBLANK('B2'!AE80),$L$354&lt;&gt;"Z"),"",'B2'!AE80)</f>
        <v/>
      </c>
      <c r="L354" s="151" t="str">
        <f>IF(ISBLANK('B2'!AF80),"",'B2'!AF80)</f>
        <v/>
      </c>
      <c r="M354" s="59" t="str">
        <f t="shared" si="6"/>
        <v>OK</v>
      </c>
      <c r="N354" s="60"/>
    </row>
    <row r="355" spans="1:14" x14ac:dyDescent="0.25">
      <c r="A355" s="61" t="s">
        <v>2561</v>
      </c>
      <c r="B355" s="149" t="s">
        <v>1481</v>
      </c>
      <c r="C355" s="150" t="s">
        <v>118</v>
      </c>
      <c r="D355" s="154" t="s">
        <v>1482</v>
      </c>
      <c r="E355" s="62" t="s">
        <v>739</v>
      </c>
      <c r="F355" s="150" t="s">
        <v>118</v>
      </c>
      <c r="G355" s="154" t="s">
        <v>1483</v>
      </c>
      <c r="H355" s="151" t="str">
        <f>IF(OR(AND('B2'!AE85="",'B2'!AF85=""),AND('B2'!AE86="",'B2'!AF86=""),AND('B2'!AF85="X",'B2'!AF86="X"),OR('B2'!AF85="M",'B2'!AF86="M")),"",SUM('B2'!AE85,'B2'!AE86))</f>
        <v/>
      </c>
      <c r="I355" s="151" t="str">
        <f>IF(AND(AND('B2'!AF85="X",'B2'!AF86="X"),SUM('B2'!AE85,'B2'!AE86)=0,ISNUMBER('B2'!AE87)),"",IF(OR('B2'!AF85="M",'B2'!AF86="M"),"M",IF(AND('B2'!AF85='B2'!AF86,OR('B2'!AF85="X",'B2'!AF85="W",'B2'!AF85="Z")),UPPER('B2'!AF85),"")))</f>
        <v/>
      </c>
      <c r="J355" s="62" t="s">
        <v>739</v>
      </c>
      <c r="K355" s="151" t="str">
        <f>IF(AND(ISBLANK('B2'!AE87),$L$355&lt;&gt;"Z"),"",'B2'!AE87)</f>
        <v/>
      </c>
      <c r="L355" s="151" t="str">
        <f>IF(ISBLANK('B2'!AF87),"",'B2'!AF87)</f>
        <v/>
      </c>
      <c r="M355" s="59" t="str">
        <f t="shared" si="6"/>
        <v>OK</v>
      </c>
      <c r="N355" s="60"/>
    </row>
    <row r="356" spans="1:14" x14ac:dyDescent="0.25">
      <c r="A356" s="61" t="s">
        <v>2561</v>
      </c>
      <c r="B356" s="149" t="s">
        <v>1484</v>
      </c>
      <c r="C356" s="150" t="s">
        <v>118</v>
      </c>
      <c r="D356" s="154" t="s">
        <v>1485</v>
      </c>
      <c r="E356" s="62" t="s">
        <v>739</v>
      </c>
      <c r="F356" s="150" t="s">
        <v>118</v>
      </c>
      <c r="G356" s="154" t="s">
        <v>1486</v>
      </c>
      <c r="H356" s="151" t="str">
        <f>IF(OR(AND('B2'!AE87="",'B2'!AF87=""),AND('B2'!AE89="",'B2'!AF89=""),AND('B2'!AF87="X",'B2'!AF89="X"),OR('B2'!AF87="M",'B2'!AF89="M")),"",SUM('B2'!AE87,'B2'!AE89))</f>
        <v/>
      </c>
      <c r="I356" s="151" t="str">
        <f>IF(AND(AND('B2'!AF87="X",'B2'!AF89="X"),SUM('B2'!AE87,'B2'!AE89)=0,ISNUMBER('B2'!AE91)),"",IF(OR('B2'!AF87="M",'B2'!AF89="M"),"M",IF(AND('B2'!AF87='B2'!AF89,OR('B2'!AF87="X",'B2'!AF87="W",'B2'!AF87="Z")),UPPER('B2'!AF87),"")))</f>
        <v/>
      </c>
      <c r="J356" s="62" t="s">
        <v>739</v>
      </c>
      <c r="K356" s="151" t="str">
        <f>IF(AND(ISBLANK('B2'!AE91),$L$356&lt;&gt;"Z"),"",'B2'!AE91)</f>
        <v/>
      </c>
      <c r="L356" s="151" t="str">
        <f>IF(ISBLANK('B2'!AF91),"",'B2'!AF91)</f>
        <v/>
      </c>
      <c r="M356" s="59" t="str">
        <f t="shared" si="6"/>
        <v>OK</v>
      </c>
      <c r="N356" s="60"/>
    </row>
    <row r="357" spans="1:14" x14ac:dyDescent="0.25">
      <c r="A357" s="61" t="s">
        <v>2561</v>
      </c>
      <c r="B357" s="149" t="s">
        <v>1487</v>
      </c>
      <c r="C357" s="150" t="s">
        <v>118</v>
      </c>
      <c r="D357" s="154" t="s">
        <v>1488</v>
      </c>
      <c r="E357" s="62" t="s">
        <v>739</v>
      </c>
      <c r="F357" s="150" t="s">
        <v>118</v>
      </c>
      <c r="G357" s="154" t="s">
        <v>1489</v>
      </c>
      <c r="H357" s="151" t="str">
        <f>IF(OR(AND('B2'!AE95="",'B2'!AF95=""),AND('B2'!AE96="",'B2'!AF96=""),AND('B2'!AF95="X",'B2'!AF96="X"),OR('B2'!AF95="M",'B2'!AF96="M")),"",SUM('B2'!AE95,'B2'!AE96))</f>
        <v/>
      </c>
      <c r="I357" s="151" t="str">
        <f>IF(AND(AND('B2'!AF95="X",'B2'!AF96="X"),SUM('B2'!AE95,'B2'!AE96)=0,ISNUMBER('B2'!AE97)),"",IF(OR('B2'!AF95="M",'B2'!AF96="M"),"M",IF(AND('B2'!AF95='B2'!AF96,OR('B2'!AF95="X",'B2'!AF95="W",'B2'!AF95="Z")),UPPER('B2'!AF95),"")))</f>
        <v/>
      </c>
      <c r="J357" s="62" t="s">
        <v>739</v>
      </c>
      <c r="K357" s="151" t="str">
        <f>IF(AND(ISBLANK('B2'!AE97),$L$357&lt;&gt;"Z"),"",'B2'!AE97)</f>
        <v/>
      </c>
      <c r="L357" s="151" t="str">
        <f>IF(ISBLANK('B2'!AF97),"",'B2'!AF97)</f>
        <v/>
      </c>
      <c r="M357" s="59" t="str">
        <f t="shared" si="6"/>
        <v>OK</v>
      </c>
      <c r="N357" s="60"/>
    </row>
    <row r="358" spans="1:14" x14ac:dyDescent="0.25">
      <c r="A358" s="61" t="s">
        <v>2561</v>
      </c>
      <c r="B358" s="149" t="s">
        <v>1490</v>
      </c>
      <c r="C358" s="150" t="s">
        <v>118</v>
      </c>
      <c r="D358" s="154" t="s">
        <v>1491</v>
      </c>
      <c r="E358" s="62" t="s">
        <v>739</v>
      </c>
      <c r="F358" s="150" t="s">
        <v>118</v>
      </c>
      <c r="G358" s="154" t="s">
        <v>1492</v>
      </c>
      <c r="H358" s="151" t="str">
        <f>IF(OR(AND('B2'!AE97="",'B2'!AF97=""),AND('B2'!AE99="",'B2'!AF99=""),AND('B2'!AF97="X",'B2'!AF99="X"),OR('B2'!AF97="M",'B2'!AF99="M")),"",SUM('B2'!AE97,'B2'!AE99))</f>
        <v/>
      </c>
      <c r="I358" s="151" t="str">
        <f>IF(AND(AND('B2'!AF97="X",'B2'!AF99="X"),SUM('B2'!AE97,'B2'!AE99)=0,ISNUMBER('B2'!AE101)),"",IF(OR('B2'!AF97="M",'B2'!AF99="M"),"M",IF(AND('B2'!AF97='B2'!AF99,OR('B2'!AF97="X",'B2'!AF97="W",'B2'!AF97="Z")),UPPER('B2'!AF97),"")))</f>
        <v/>
      </c>
      <c r="J358" s="62" t="s">
        <v>739</v>
      </c>
      <c r="K358" s="151" t="str">
        <f>IF(AND(ISBLANK('B2'!AE101),$L$358&lt;&gt;"Z"),"",'B2'!AE101)</f>
        <v/>
      </c>
      <c r="L358" s="151" t="str">
        <f>IF(ISBLANK('B2'!AF101),"",'B2'!AF101)</f>
        <v/>
      </c>
      <c r="M358" s="59" t="str">
        <f t="shared" si="6"/>
        <v>OK</v>
      </c>
      <c r="N358" s="60"/>
    </row>
    <row r="359" spans="1:14" x14ac:dyDescent="0.25">
      <c r="A359" s="61" t="s">
        <v>2561</v>
      </c>
      <c r="B359" s="149" t="s">
        <v>1493</v>
      </c>
      <c r="C359" s="150" t="s">
        <v>118</v>
      </c>
      <c r="D359" s="154" t="s">
        <v>1494</v>
      </c>
      <c r="E359" s="62" t="s">
        <v>739</v>
      </c>
      <c r="F359" s="150" t="s">
        <v>118</v>
      </c>
      <c r="G359" s="154" t="s">
        <v>1495</v>
      </c>
      <c r="H359" s="151" t="str">
        <f>IF(OR(AND('B2'!AE85="",'B2'!AF85=""),AND('B2'!AE95="",'B2'!AF95=""),AND('B2'!AF85="X",'B2'!AF95="X"),OR('B2'!AF85="M",'B2'!AF95="M")),"",SUM('B2'!AE85,'B2'!AE95))</f>
        <v/>
      </c>
      <c r="I359" s="151" t="str">
        <f>IF(AND(AND('B2'!AF85="X",'B2'!AF95="X"),SUM('B2'!AE85,'B2'!AE95)=0,ISNUMBER('B2'!AE105)),"",IF(OR('B2'!AF85="M",'B2'!AF95="M"),"M",IF(AND('B2'!AF85='B2'!AF95,OR('B2'!AF85="X",'B2'!AF85="W",'B2'!AF85="Z")),UPPER('B2'!AF85),"")))</f>
        <v/>
      </c>
      <c r="J359" s="62" t="s">
        <v>739</v>
      </c>
      <c r="K359" s="151" t="str">
        <f>IF(AND(ISBLANK('B2'!AE105),$L$359&lt;&gt;"Z"),"",'B2'!AE105)</f>
        <v/>
      </c>
      <c r="L359" s="151" t="str">
        <f>IF(ISBLANK('B2'!AF105),"",'B2'!AF105)</f>
        <v/>
      </c>
      <c r="M359" s="59" t="str">
        <f t="shared" si="6"/>
        <v>OK</v>
      </c>
      <c r="N359" s="60"/>
    </row>
    <row r="360" spans="1:14" x14ac:dyDescent="0.25">
      <c r="A360" s="61" t="s">
        <v>2561</v>
      </c>
      <c r="B360" s="149" t="s">
        <v>1496</v>
      </c>
      <c r="C360" s="150" t="s">
        <v>118</v>
      </c>
      <c r="D360" s="154" t="s">
        <v>1497</v>
      </c>
      <c r="E360" s="62" t="s">
        <v>739</v>
      </c>
      <c r="F360" s="150" t="s">
        <v>118</v>
      </c>
      <c r="G360" s="154" t="s">
        <v>1498</v>
      </c>
      <c r="H360" s="151" t="str">
        <f>IF(OR(AND('B2'!AE86="",'B2'!AF86=""),AND('B2'!AE96="",'B2'!AF96=""),AND('B2'!AF86="X",'B2'!AF96="X"),OR('B2'!AF86="M",'B2'!AF96="M")),"",SUM('B2'!AE86,'B2'!AE96))</f>
        <v/>
      </c>
      <c r="I360" s="151" t="str">
        <f>IF(AND(AND('B2'!AF86="X",'B2'!AF96="X"),SUM('B2'!AE86,'B2'!AE96)=0,ISNUMBER('B2'!AE106)),"",IF(OR('B2'!AF86="M",'B2'!AF96="M"),"M",IF(AND('B2'!AF86='B2'!AF96,OR('B2'!AF86="X",'B2'!AF86="W",'B2'!AF86="Z")),UPPER('B2'!AF86),"")))</f>
        <v/>
      </c>
      <c r="J360" s="62" t="s">
        <v>739</v>
      </c>
      <c r="K360" s="151" t="str">
        <f>IF(AND(ISBLANK('B2'!AE106),$L$360&lt;&gt;"Z"),"",'B2'!AE106)</f>
        <v/>
      </c>
      <c r="L360" s="151" t="str">
        <f>IF(ISBLANK('B2'!AF106),"",'B2'!AF106)</f>
        <v/>
      </c>
      <c r="M360" s="59" t="str">
        <f t="shared" si="6"/>
        <v>OK</v>
      </c>
      <c r="N360" s="60"/>
    </row>
    <row r="361" spans="1:14" x14ac:dyDescent="0.25">
      <c r="A361" s="61" t="s">
        <v>2561</v>
      </c>
      <c r="B361" s="149" t="s">
        <v>1499</v>
      </c>
      <c r="C361" s="150" t="s">
        <v>118</v>
      </c>
      <c r="D361" s="154" t="s">
        <v>1500</v>
      </c>
      <c r="E361" s="62" t="s">
        <v>739</v>
      </c>
      <c r="F361" s="150" t="s">
        <v>118</v>
      </c>
      <c r="G361" s="154" t="s">
        <v>1501</v>
      </c>
      <c r="H361" s="151" t="str">
        <f>IF(OR(AND('B2'!AE105="",'B2'!AF105=""),AND('B2'!AE106="",'B2'!AF106=""),AND('B2'!AF105="X",'B2'!AF106="X"),OR('B2'!AF105="M",'B2'!AF106="M")),"",SUM('B2'!AE105,'B2'!AE106))</f>
        <v/>
      </c>
      <c r="I361" s="151" t="str">
        <f>IF(AND(AND('B2'!AF105="X",'B2'!AF106="X"),SUM('B2'!AE105,'B2'!AE106)=0,ISNUMBER('B2'!AE107)),"",IF(OR('B2'!AF105="M",'B2'!AF106="M"),"M",IF(AND('B2'!AF105='B2'!AF106,OR('B2'!AF105="X",'B2'!AF105="W",'B2'!AF105="Z")),UPPER('B2'!AF105),"")))</f>
        <v/>
      </c>
      <c r="J361" s="62" t="s">
        <v>739</v>
      </c>
      <c r="K361" s="151" t="str">
        <f>IF(AND(ISBLANK('B2'!AE107),$L$361&lt;&gt;"Z"),"",'B2'!AE107)</f>
        <v/>
      </c>
      <c r="L361" s="151" t="str">
        <f>IF(ISBLANK('B2'!AF107),"",'B2'!AF107)</f>
        <v/>
      </c>
      <c r="M361" s="59" t="str">
        <f t="shared" si="6"/>
        <v>OK</v>
      </c>
      <c r="N361" s="60"/>
    </row>
    <row r="362" spans="1:14" x14ac:dyDescent="0.25">
      <c r="A362" s="61" t="s">
        <v>2561</v>
      </c>
      <c r="B362" s="149" t="s">
        <v>1502</v>
      </c>
      <c r="C362" s="150" t="s">
        <v>118</v>
      </c>
      <c r="D362" s="154" t="s">
        <v>1503</v>
      </c>
      <c r="E362" s="62" t="s">
        <v>739</v>
      </c>
      <c r="F362" s="150" t="s">
        <v>118</v>
      </c>
      <c r="G362" s="154" t="s">
        <v>1504</v>
      </c>
      <c r="H362" s="151" t="str">
        <f>IF(OR(AND('B2'!AE89="",'B2'!AF89=""),AND('B2'!AE107="",'B2'!AF107=""),AND('B2'!AF89="X",'B2'!AF107="X"),OR('B2'!AF89="M",'B2'!AF107="M")),"",SUM('B2'!AE89,'B2'!AE107))</f>
        <v/>
      </c>
      <c r="I362" s="151" t="str">
        <f>IF(AND(AND('B2'!AF89="X",'B2'!AF107="X"),SUM('B2'!AE89,'B2'!AE107)=0,ISNUMBER('B2'!AE109)),"",IF(OR('B2'!AF89="M",'B2'!AF107="M"),"M",IF(AND('B2'!AF89='B2'!AF107,OR('B2'!AF89="X",'B2'!AF89="W",'B2'!AF89="Z")),UPPER('B2'!AF89),"")))</f>
        <v/>
      </c>
      <c r="J362" s="62" t="s">
        <v>739</v>
      </c>
      <c r="K362" s="151" t="str">
        <f>IF(AND(ISBLANK('B2'!AE109),$L$362&lt;&gt;"Z"),"",'B2'!AE109)</f>
        <v/>
      </c>
      <c r="L362" s="151" t="str">
        <f>IF(ISBLANK('B2'!AF109),"",'B2'!AF109)</f>
        <v/>
      </c>
      <c r="M362" s="59" t="str">
        <f t="shared" si="6"/>
        <v>OK</v>
      </c>
      <c r="N362" s="60"/>
    </row>
    <row r="363" spans="1:14" x14ac:dyDescent="0.25">
      <c r="A363" s="61" t="s">
        <v>2561</v>
      </c>
      <c r="B363" s="149" t="s">
        <v>1505</v>
      </c>
      <c r="C363" s="150" t="s">
        <v>118</v>
      </c>
      <c r="D363" s="154" t="s">
        <v>1506</v>
      </c>
      <c r="E363" s="62" t="s">
        <v>739</v>
      </c>
      <c r="F363" s="150" t="s">
        <v>118</v>
      </c>
      <c r="G363" s="154" t="s">
        <v>1507</v>
      </c>
      <c r="H363" s="151" t="str">
        <f>IF(OR(AND('B2'!AE60="",'B2'!AF60=""),AND('B2'!AE76="",'B2'!AF76=""),AND('B2'!AE105="",'B2'!AF105=""),AND('B2'!AF60='B2'!AF76,'B2'!AF60='B2'!AF105,'B2'!AF60="X"),OR('B2'!AF60="M",'B2'!AF76="M",'B2'!AF105="M")),"",SUM('B2'!AE60,'B2'!AE76,'B2'!AE105))</f>
        <v/>
      </c>
      <c r="I363" s="151" t="str">
        <f>IF(AND(AND('B2'!AF60="X",'B2'!AF76="X",'B2'!AF105="X"),SUM('B2'!AE60,'B2'!AE76,'B2'!AE105)=0,ISNUMBER('B2'!AE28)),"",IF(OR('B2'!AF60="M",'B2'!AF76="M",'B2'!AF105="M"),"M",IF(AND('B2'!AF60='B2'!AF76,'B2'!AF60='B2'!AF105,OR('B2'!AF60="X",'B2'!AF60="W",'B2'!AF60="Z")),UPPER('B2'!AF60),"")))</f>
        <v/>
      </c>
      <c r="J363" s="62" t="s">
        <v>739</v>
      </c>
      <c r="K363" s="151" t="str">
        <f>IF(AND(ISBLANK('B2'!AE113),$L$363&lt;&gt;"Z"),"",'B2'!AE113)</f>
        <v/>
      </c>
      <c r="L363" s="151" t="str">
        <f>IF(ISBLANK('B2'!AF113),"",'B2'!AF113)</f>
        <v/>
      </c>
      <c r="M363" s="59" t="str">
        <f t="shared" si="6"/>
        <v>OK</v>
      </c>
      <c r="N363" s="60"/>
    </row>
    <row r="364" spans="1:14" x14ac:dyDescent="0.25">
      <c r="A364" s="61" t="s">
        <v>2561</v>
      </c>
      <c r="B364" s="149" t="s">
        <v>1508</v>
      </c>
      <c r="C364" s="150" t="s">
        <v>118</v>
      </c>
      <c r="D364" s="154" t="s">
        <v>1509</v>
      </c>
      <c r="E364" s="62" t="s">
        <v>739</v>
      </c>
      <c r="F364" s="150" t="s">
        <v>118</v>
      </c>
      <c r="G364" s="154" t="s">
        <v>1510</v>
      </c>
      <c r="H364" s="151" t="str">
        <f>IF(OR(AND('B2'!AE61="",'B2'!AF61=""),AND('B2'!AE106="",'B2'!AF106=""),AND('B2'!AF61="X",'B2'!AF106="X"),OR('B2'!AF61="M",'B2'!AF106="M")),"",SUM('B2'!AE61,'B2'!AE106))</f>
        <v/>
      </c>
      <c r="I364" s="151" t="str">
        <f>IF(AND(AND('B2'!AF61="X",'B2'!AF106="X"),SUM('B2'!AE61,'B2'!AE106)=0,ISNUMBER('B2'!AE114)),"",IF(OR('B2'!AF61="M",'B2'!AF106="M"),"M",IF(AND('B2'!AF61='B2'!AF106,OR('B2'!AF61="X",'B2'!AF61="W",'B2'!AF61="Z")),UPPER('B2'!AF61),"")))</f>
        <v/>
      </c>
      <c r="J364" s="62" t="s">
        <v>739</v>
      </c>
      <c r="K364" s="151" t="str">
        <f>IF(AND(ISBLANK('B2'!AE114),$L$364&lt;&gt;"Z"),"",'B2'!AE114)</f>
        <v/>
      </c>
      <c r="L364" s="151" t="str">
        <f>IF(ISBLANK('B2'!AF114),"",'B2'!AF114)</f>
        <v/>
      </c>
      <c r="M364" s="59" t="str">
        <f t="shared" si="6"/>
        <v>OK</v>
      </c>
      <c r="N364" s="60"/>
    </row>
    <row r="365" spans="1:14" x14ac:dyDescent="0.25">
      <c r="A365" s="61" t="s">
        <v>2561</v>
      </c>
      <c r="B365" s="149" t="s">
        <v>1511</v>
      </c>
      <c r="C365" s="150" t="s">
        <v>118</v>
      </c>
      <c r="D365" s="154" t="s">
        <v>1512</v>
      </c>
      <c r="E365" s="62" t="s">
        <v>739</v>
      </c>
      <c r="F365" s="150" t="s">
        <v>118</v>
      </c>
      <c r="G365" s="154" t="s">
        <v>1513</v>
      </c>
      <c r="H365" s="151" t="str">
        <f>IF(OR(AND('B2'!AE62="",'B2'!AF62=""),AND('B2'!AE76="",'B2'!AF76=""),AND('B2'!AE107="",'B2'!AF107=""),AND('B2'!AF62='B2'!AF76,'B2'!AF62='B2'!AF107,'B2'!AF62="X"),OR('B2'!AF62="M",'B2'!AF76="M",'B2'!AF107="M")),"",SUM('B2'!AE62,'B2'!AE76,'B2'!AE107))</f>
        <v/>
      </c>
      <c r="I365" s="151" t="str">
        <f>IF(AND(AND('B2'!AF62="X",'B2'!AF76="X",'B2'!AF107="X"),SUM('B2'!AE62,'B2'!AE76,'B2'!AE107)=0,ISNUMBER('B2'!AE30)),"",IF(OR('B2'!AF62="M",'B2'!AF76="M",'B2'!AF107="M"),"M",IF(AND('B2'!AF62='B2'!AF76,'B2'!AF62='B2'!AF107,OR('B2'!AF62="X",'B2'!AF62="W",'B2'!AF62="Z")),UPPER('B2'!AF62),"")))</f>
        <v/>
      </c>
      <c r="J365" s="62" t="s">
        <v>739</v>
      </c>
      <c r="K365" s="151" t="str">
        <f>IF(AND(ISBLANK('B2'!AE115),$L$365&lt;&gt;"Z"),"",'B2'!AE115)</f>
        <v/>
      </c>
      <c r="L365" s="151" t="str">
        <f>IF(ISBLANK('B2'!AF115),"",'B2'!AF115)</f>
        <v/>
      </c>
      <c r="M365" s="59" t="str">
        <f t="shared" si="6"/>
        <v>OK</v>
      </c>
      <c r="N365" s="60"/>
    </row>
    <row r="366" spans="1:14" x14ac:dyDescent="0.25">
      <c r="A366" s="61" t="s">
        <v>2561</v>
      </c>
      <c r="B366" s="149" t="s">
        <v>1514</v>
      </c>
      <c r="C366" s="150" t="s">
        <v>118</v>
      </c>
      <c r="D366" s="154" t="s">
        <v>1515</v>
      </c>
      <c r="E366" s="62" t="s">
        <v>739</v>
      </c>
      <c r="F366" s="150" t="s">
        <v>118</v>
      </c>
      <c r="G366" s="154" t="s">
        <v>1516</v>
      </c>
      <c r="H366" s="151" t="str">
        <f>IF(OR(AND('B2'!AE89="",'B2'!AF89=""),AND('B2'!AE115="",'B2'!AF115=""),AND('B2'!AF89="X",'B2'!AF115="X"),OR('B2'!AF89="M",'B2'!AF115="M")),"",SUM('B2'!AE89,'B2'!AE115))</f>
        <v/>
      </c>
      <c r="I366" s="151" t="str">
        <f>IF(AND(AND('B2'!AF89="X",'B2'!AF115="X"),SUM('B2'!AE89,'B2'!AE115)=0,ISNUMBER('B2'!AE117)),"",IF(OR('B2'!AF89="M",'B2'!AF115="M"),"M",IF(AND('B2'!AF89='B2'!AF115,OR('B2'!AF89="X",'B2'!AF89="W",'B2'!AF89="Z")),UPPER('B2'!AF89),"")))</f>
        <v/>
      </c>
      <c r="J366" s="62" t="s">
        <v>739</v>
      </c>
      <c r="K366" s="151" t="str">
        <f>IF(AND(ISBLANK('B2'!AE117),$L$366&lt;&gt;"Z"),"",'B2'!AE117)</f>
        <v/>
      </c>
      <c r="L366" s="151" t="str">
        <f>IF(ISBLANK('B2'!AF117),"",'B2'!AF117)</f>
        <v/>
      </c>
      <c r="M366" s="59" t="str">
        <f t="shared" si="6"/>
        <v>OK</v>
      </c>
      <c r="N366" s="60"/>
    </row>
    <row r="367" spans="1:14" x14ac:dyDescent="0.25">
      <c r="A367" s="61" t="s">
        <v>2561</v>
      </c>
      <c r="B367" s="149" t="s">
        <v>1517</v>
      </c>
      <c r="C367" s="150" t="s">
        <v>118</v>
      </c>
      <c r="D367" s="154" t="s">
        <v>1518</v>
      </c>
      <c r="E367" s="62" t="s">
        <v>739</v>
      </c>
      <c r="F367" s="150" t="s">
        <v>118</v>
      </c>
      <c r="G367" s="154" t="s">
        <v>558</v>
      </c>
      <c r="H367" s="151" t="str">
        <f>IF(OR(AND('B2'!AH15="",'B2'!AI15=""),AND('B2'!AH16="",'B2'!AI16=""),AND('B2'!AI15="X",'B2'!AI16="X"),OR('B2'!AI15="M",'B2'!AI16="M")),"",SUM('B2'!AH15,'B2'!AH16))</f>
        <v/>
      </c>
      <c r="I367" s="151" t="str">
        <f>IF(AND(AND('B2'!AI15="X",'B2'!AI16="X"),SUM('B2'!AH15,'B2'!AH16)=0,ISNUMBER('B2'!AH17)),"",IF(OR('B2'!AI15="M",'B2'!AI16="M"),"M",IF(AND('B2'!AI15='B2'!AI16,OR('B2'!AI15="X",'B2'!AI15="W",'B2'!AI15="Z")),UPPER('B2'!AI15),"")))</f>
        <v/>
      </c>
      <c r="J367" s="62" t="s">
        <v>739</v>
      </c>
      <c r="K367" s="151" t="str">
        <f>IF(AND(ISBLANK('B2'!AH17),$L$367&lt;&gt;"Z"),"",'B2'!AH17)</f>
        <v/>
      </c>
      <c r="L367" s="151" t="str">
        <f>IF(ISBLANK('B2'!AI17),"",'B2'!AI17)</f>
        <v/>
      </c>
      <c r="M367" s="59" t="str">
        <f t="shared" si="6"/>
        <v>OK</v>
      </c>
      <c r="N367" s="60"/>
    </row>
    <row r="368" spans="1:14" x14ac:dyDescent="0.25">
      <c r="A368" s="61" t="s">
        <v>2561</v>
      </c>
      <c r="B368" s="149" t="s">
        <v>1519</v>
      </c>
      <c r="C368" s="150" t="s">
        <v>118</v>
      </c>
      <c r="D368" s="154" t="s">
        <v>1520</v>
      </c>
      <c r="E368" s="62" t="s">
        <v>739</v>
      </c>
      <c r="F368" s="150" t="s">
        <v>118</v>
      </c>
      <c r="G368" s="154" t="s">
        <v>1521</v>
      </c>
      <c r="H368" s="151" t="str">
        <f>IF(OR(AND('B2'!AH20="",'B2'!AI20=""),AND('B2'!AH21="",'B2'!AI21=""),AND('B2'!AI20="X",'B2'!AI21="X"),OR('B2'!AI20="M",'B2'!AI21="M")),"",SUM('B2'!AH20,'B2'!AH21))</f>
        <v/>
      </c>
      <c r="I368" s="151" t="str">
        <f>IF(AND(AND('B2'!AI20="X",'B2'!AI21="X"),SUM('B2'!AH20,'B2'!AH21)=0,ISNUMBER('B2'!AH22)),"",IF(OR('B2'!AI20="M",'B2'!AI21="M"),"M",IF(AND('B2'!AI20='B2'!AI21,OR('B2'!AI20="X",'B2'!AI20="W",'B2'!AI20="Z")),UPPER('B2'!AI20),"")))</f>
        <v/>
      </c>
      <c r="J368" s="62" t="s">
        <v>739</v>
      </c>
      <c r="K368" s="151" t="str">
        <f>IF(AND(ISBLANK('B2'!AH22),$L$368&lt;&gt;"Z"),"",'B2'!AH22)</f>
        <v/>
      </c>
      <c r="L368" s="151" t="str">
        <f>IF(ISBLANK('B2'!AI22),"",'B2'!AI22)</f>
        <v/>
      </c>
      <c r="M368" s="59" t="str">
        <f t="shared" si="6"/>
        <v>OK</v>
      </c>
      <c r="N368" s="60"/>
    </row>
    <row r="369" spans="1:14" x14ac:dyDescent="0.25">
      <c r="A369" s="61" t="s">
        <v>2561</v>
      </c>
      <c r="B369" s="149" t="s">
        <v>1522</v>
      </c>
      <c r="C369" s="150" t="s">
        <v>118</v>
      </c>
      <c r="D369" s="154" t="s">
        <v>1523</v>
      </c>
      <c r="E369" s="62" t="s">
        <v>739</v>
      </c>
      <c r="F369" s="150" t="s">
        <v>118</v>
      </c>
      <c r="G369" s="154" t="s">
        <v>1524</v>
      </c>
      <c r="H369" s="151" t="str">
        <f>IF(OR(AND('B2'!AH24="",'B2'!AI24=""),AND('B2'!AH25="",'B2'!AI25=""),AND('B2'!AI24="X",'B2'!AI25="X"),OR('B2'!AI24="M",'B2'!AI25="M")),"",SUM('B2'!AH24,'B2'!AH25))</f>
        <v/>
      </c>
      <c r="I369" s="151" t="str">
        <f>IF(AND(AND('B2'!AI24="X",'B2'!AI25="X"),SUM('B2'!AH24,'B2'!AH25)=0,ISNUMBER('B2'!AH26)),"",IF(OR('B2'!AI24="M",'B2'!AI25="M"),"M",IF(AND('B2'!AI24='B2'!AI25,OR('B2'!AI24="X",'B2'!AI24="W",'B2'!AI24="Z")),UPPER('B2'!AI24),"")))</f>
        <v/>
      </c>
      <c r="J369" s="62" t="s">
        <v>739</v>
      </c>
      <c r="K369" s="151" t="str">
        <f>IF(AND(ISBLANK('B2'!AH26),$L$369&lt;&gt;"Z"),"",'B2'!AH26)</f>
        <v/>
      </c>
      <c r="L369" s="151" t="str">
        <f>IF(ISBLANK('B2'!AI26),"",'B2'!AI26)</f>
        <v/>
      </c>
      <c r="M369" s="59" t="str">
        <f t="shared" si="6"/>
        <v>OK</v>
      </c>
      <c r="N369" s="60"/>
    </row>
    <row r="370" spans="1:14" x14ac:dyDescent="0.25">
      <c r="A370" s="61" t="s">
        <v>2561</v>
      </c>
      <c r="B370" s="149" t="s">
        <v>1525</v>
      </c>
      <c r="C370" s="150" t="s">
        <v>118</v>
      </c>
      <c r="D370" s="154" t="s">
        <v>1526</v>
      </c>
      <c r="E370" s="62" t="s">
        <v>739</v>
      </c>
      <c r="F370" s="150" t="s">
        <v>118</v>
      </c>
      <c r="G370" s="154" t="s">
        <v>1527</v>
      </c>
      <c r="H370" s="151" t="str">
        <f>IF(OR(AND('B2'!AH17="",'B2'!AI17=""),AND('B2'!AH22="",'B2'!AI22=""),AND('B2'!AH26="",'B2'!AI26=""),AND('B2'!AI17='B2'!AI22,'B2'!AI17='B2'!AI26,'B2'!AI17="X"),OR('B2'!AI17="M",'B2'!AI22="M",'B2'!AI26="M")),"",SUM('B2'!AH17,'B2'!AH22,'B2'!AH26))</f>
        <v/>
      </c>
      <c r="I370" s="151" t="str">
        <f>IF(AND(AND('B2'!AI17="X",'B2'!AI22="X",'B2'!AI26="X"),SUM('B2'!AH17,'B2'!AH22,'B2'!AH26)=0,ISNUMBER('B2'!AH28)),"",IF(OR('B2'!AI17="M",'B2'!AI22="M",'B2'!AI26="M"),"M",IF(AND('B2'!AI17='B2'!AI22,'B2'!AI17='B2'!AI26,OR('B2'!AI17="X",'B2'!AI17="W",'B2'!AI17="Z")),UPPER('B2'!AI17),"")))</f>
        <v/>
      </c>
      <c r="J370" s="62" t="s">
        <v>739</v>
      </c>
      <c r="K370" s="151" t="str">
        <f>IF(AND(ISBLANK('B2'!AH28),$L$370&lt;&gt;"Z"),"",'B2'!AH28)</f>
        <v/>
      </c>
      <c r="L370" s="151" t="str">
        <f>IF(ISBLANK('B2'!AI28),"",'B2'!AI28)</f>
        <v/>
      </c>
      <c r="M370" s="59" t="str">
        <f t="shared" si="6"/>
        <v>OK</v>
      </c>
      <c r="N370" s="60"/>
    </row>
    <row r="371" spans="1:14" x14ac:dyDescent="0.25">
      <c r="A371" s="61" t="s">
        <v>2561</v>
      </c>
      <c r="B371" s="149" t="s">
        <v>1528</v>
      </c>
      <c r="C371" s="150" t="s">
        <v>118</v>
      </c>
      <c r="D371" s="154" t="s">
        <v>1529</v>
      </c>
      <c r="E371" s="62" t="s">
        <v>739</v>
      </c>
      <c r="F371" s="150" t="s">
        <v>118</v>
      </c>
      <c r="G371" s="154" t="s">
        <v>591</v>
      </c>
      <c r="H371" s="151" t="str">
        <f>IF(OR(AND('B2'!AH32="",'B2'!AI32=""),AND('B2'!AH33="",'B2'!AI33=""),AND('B2'!AI32="X",'B2'!AI33="X"),OR('B2'!AI32="M",'B2'!AI33="M")),"",SUM('B2'!AH32,'B2'!AH33))</f>
        <v/>
      </c>
      <c r="I371" s="151" t="str">
        <f>IF(AND(AND('B2'!AI32="X",'B2'!AI33="X"),SUM('B2'!AH32,'B2'!AH33)=0,ISNUMBER('B2'!AH34)),"",IF(OR('B2'!AI32="M",'B2'!AI33="M"),"M",IF(AND('B2'!AI32='B2'!AI33,OR('B2'!AI32="X",'B2'!AI32="W",'B2'!AI32="Z")),UPPER('B2'!AI32),"")))</f>
        <v/>
      </c>
      <c r="J371" s="62" t="s">
        <v>739</v>
      </c>
      <c r="K371" s="151" t="str">
        <f>IF(AND(ISBLANK('B2'!AH34),$L$371&lt;&gt;"Z"),"",'B2'!AH34)</f>
        <v/>
      </c>
      <c r="L371" s="151" t="str">
        <f>IF(ISBLANK('B2'!AI34),"",'B2'!AI34)</f>
        <v/>
      </c>
      <c r="M371" s="59" t="str">
        <f t="shared" si="6"/>
        <v>OK</v>
      </c>
      <c r="N371" s="60"/>
    </row>
    <row r="372" spans="1:14" x14ac:dyDescent="0.25">
      <c r="A372" s="61" t="s">
        <v>2561</v>
      </c>
      <c r="B372" s="149" t="s">
        <v>1530</v>
      </c>
      <c r="C372" s="150" t="s">
        <v>118</v>
      </c>
      <c r="D372" s="154" t="s">
        <v>1531</v>
      </c>
      <c r="E372" s="62" t="s">
        <v>739</v>
      </c>
      <c r="F372" s="150" t="s">
        <v>118</v>
      </c>
      <c r="G372" s="154" t="s">
        <v>1532</v>
      </c>
      <c r="H372" s="151" t="str">
        <f>IF(OR(AND('B2'!AH39="",'B2'!AI39=""),AND('B2'!AH40="",'B2'!AI40=""),AND('B2'!AI39="X",'B2'!AI40="X"),OR('B2'!AI39="M",'B2'!AI40="M")),"",SUM('B2'!AH39,'B2'!AH40))</f>
        <v/>
      </c>
      <c r="I372" s="151" t="str">
        <f>IF(AND(AND('B2'!AI39="X",'B2'!AI40="X"),SUM('B2'!AH39,'B2'!AH40)=0,ISNUMBER('B2'!AH41)),"",IF(OR('B2'!AI39="M",'B2'!AI40="M"),"M",IF(AND('B2'!AI39='B2'!AI40,OR('B2'!AI39="X",'B2'!AI39="W",'B2'!AI39="Z")),UPPER('B2'!AI39),"")))</f>
        <v/>
      </c>
      <c r="J372" s="62" t="s">
        <v>739</v>
      </c>
      <c r="K372" s="151" t="str">
        <f>IF(AND(ISBLANK('B2'!AH41),$L$372&lt;&gt;"Z"),"",'B2'!AH41)</f>
        <v/>
      </c>
      <c r="L372" s="151" t="str">
        <f>IF(ISBLANK('B2'!AI41),"",'B2'!AI41)</f>
        <v/>
      </c>
      <c r="M372" s="59" t="str">
        <f t="shared" si="6"/>
        <v>OK</v>
      </c>
      <c r="N372" s="60"/>
    </row>
    <row r="373" spans="1:14" x14ac:dyDescent="0.25">
      <c r="A373" s="61" t="s">
        <v>2561</v>
      </c>
      <c r="B373" s="149" t="s">
        <v>1533</v>
      </c>
      <c r="C373" s="150" t="s">
        <v>118</v>
      </c>
      <c r="D373" s="154" t="s">
        <v>1534</v>
      </c>
      <c r="E373" s="62" t="s">
        <v>739</v>
      </c>
      <c r="F373" s="150" t="s">
        <v>118</v>
      </c>
      <c r="G373" s="154" t="s">
        <v>1535</v>
      </c>
      <c r="H373" s="151" t="str">
        <f>IF(OR(AND('B2'!AH34="",'B2'!AI34=""),AND('B2'!AH37="",'B2'!AI37=""),AND('B2'!AH41="",'B2'!AI41=""),AND('B2'!AI34='B2'!AI37,'B2'!AI34='B2'!AI41,'B2'!AI34="X"),OR('B2'!AI34="M",'B2'!AI37="M",'B2'!AI41="M")),"",SUM('B2'!AH34,'B2'!AH37,'B2'!AH41))</f>
        <v/>
      </c>
      <c r="I373" s="151" t="str">
        <f>IF(AND(AND('B2'!AI34="X",'B2'!AI37="X",'B2'!AI41="X"),SUM('B2'!AH34,'B2'!AH37,'B2'!AH41)=0,ISNUMBER('B2'!AH28)),"",IF(OR('B2'!AI34="M",'B2'!AI37="M",'B2'!AI41="M"),"M",IF(AND('B2'!AI34='B2'!AI37,'B2'!AI34='B2'!AI41,OR('B2'!AI34="X",'B2'!AI34="W",'B2'!AI34="Z")),UPPER('B2'!AI34),"")))</f>
        <v/>
      </c>
      <c r="J373" s="62" t="s">
        <v>739</v>
      </c>
      <c r="K373" s="151" t="str">
        <f>IF(AND(ISBLANK('B2'!AH43),$L$373&lt;&gt;"Z"),"",'B2'!AH43)</f>
        <v/>
      </c>
      <c r="L373" s="151" t="str">
        <f>IF(ISBLANK('B2'!AI43),"",'B2'!AI43)</f>
        <v/>
      </c>
      <c r="M373" s="59" t="str">
        <f t="shared" si="6"/>
        <v>OK</v>
      </c>
      <c r="N373" s="60"/>
    </row>
    <row r="374" spans="1:14" x14ac:dyDescent="0.25">
      <c r="A374" s="61" t="s">
        <v>2561</v>
      </c>
      <c r="B374" s="149" t="s">
        <v>1536</v>
      </c>
      <c r="C374" s="150" t="s">
        <v>118</v>
      </c>
      <c r="D374" s="154" t="s">
        <v>1537</v>
      </c>
      <c r="E374" s="62" t="s">
        <v>739</v>
      </c>
      <c r="F374" s="150" t="s">
        <v>118</v>
      </c>
      <c r="G374" s="154" t="s">
        <v>618</v>
      </c>
      <c r="H374" s="151" t="str">
        <f>IF(OR(AND('B2'!AH47="",'B2'!AI47=""),AND('B2'!AH48="",'B2'!AI48=""),AND('B2'!AI47="X",'B2'!AI48="X"),OR('B2'!AI47="M",'B2'!AI48="M")),"",SUM('B2'!AH47,'B2'!AH48))</f>
        <v/>
      </c>
      <c r="I374" s="151" t="str">
        <f>IF(AND(AND('B2'!AI47="X",'B2'!AI48="X"),SUM('B2'!AH47,'B2'!AH48)=0,ISNUMBER('B2'!AH49)),"",IF(OR('B2'!AI47="M",'B2'!AI48="M"),"M",IF(AND('B2'!AI47='B2'!AI48,OR('B2'!AI47="X",'B2'!AI47="W",'B2'!AI47="Z")),UPPER('B2'!AI47),"")))</f>
        <v/>
      </c>
      <c r="J374" s="62" t="s">
        <v>739</v>
      </c>
      <c r="K374" s="151" t="str">
        <f>IF(AND(ISBLANK('B2'!AH49),$L$374&lt;&gt;"Z"),"",'B2'!AH49)</f>
        <v/>
      </c>
      <c r="L374" s="151" t="str">
        <f>IF(ISBLANK('B2'!AI49),"",'B2'!AI49)</f>
        <v/>
      </c>
      <c r="M374" s="59" t="str">
        <f t="shared" si="6"/>
        <v>OK</v>
      </c>
      <c r="N374" s="60"/>
    </row>
    <row r="375" spans="1:14" x14ac:dyDescent="0.25">
      <c r="A375" s="61" t="s">
        <v>2561</v>
      </c>
      <c r="B375" s="149" t="s">
        <v>1538</v>
      </c>
      <c r="C375" s="150" t="s">
        <v>118</v>
      </c>
      <c r="D375" s="154" t="s">
        <v>1539</v>
      </c>
      <c r="E375" s="62" t="s">
        <v>739</v>
      </c>
      <c r="F375" s="150" t="s">
        <v>118</v>
      </c>
      <c r="G375" s="154" t="s">
        <v>1540</v>
      </c>
      <c r="H375" s="151" t="str">
        <f>IF(OR(AND('B2'!AH52="",'B2'!AI52=""),AND('B2'!AH53="",'B2'!AI53=""),AND('B2'!AI52="X",'B2'!AI53="X"),OR('B2'!AI52="M",'B2'!AI53="M")),"",SUM('B2'!AH52,'B2'!AH53))</f>
        <v/>
      </c>
      <c r="I375" s="151" t="str">
        <f>IF(AND(AND('B2'!AI52="X",'B2'!AI53="X"),SUM('B2'!AH52,'B2'!AH53)=0,ISNUMBER('B2'!AH54)),"",IF(OR('B2'!AI52="M",'B2'!AI53="M"),"M",IF(AND('B2'!AI52='B2'!AI53,OR('B2'!AI52="X",'B2'!AI52="W",'B2'!AI52="Z")),UPPER('B2'!AI52),"")))</f>
        <v/>
      </c>
      <c r="J375" s="62" t="s">
        <v>739</v>
      </c>
      <c r="K375" s="151" t="str">
        <f>IF(AND(ISBLANK('B2'!AH54),$L$375&lt;&gt;"Z"),"",'B2'!AH54)</f>
        <v/>
      </c>
      <c r="L375" s="151" t="str">
        <f>IF(ISBLANK('B2'!AI54),"",'B2'!AI54)</f>
        <v/>
      </c>
      <c r="M375" s="59" t="str">
        <f t="shared" si="6"/>
        <v>OK</v>
      </c>
      <c r="N375" s="60"/>
    </row>
    <row r="376" spans="1:14" x14ac:dyDescent="0.25">
      <c r="A376" s="61" t="s">
        <v>2561</v>
      </c>
      <c r="B376" s="149" t="s">
        <v>1541</v>
      </c>
      <c r="C376" s="150" t="s">
        <v>118</v>
      </c>
      <c r="D376" s="154" t="s">
        <v>1542</v>
      </c>
      <c r="E376" s="62" t="s">
        <v>739</v>
      </c>
      <c r="F376" s="150" t="s">
        <v>118</v>
      </c>
      <c r="G376" s="154" t="s">
        <v>1543</v>
      </c>
      <c r="H376" s="151" t="str">
        <f>IF(OR(AND('B2'!AH49="",'B2'!AI49=""),AND('B2'!AH54="",'B2'!AI54=""),AND('B2'!AI49="X",'B2'!AI54="X"),OR('B2'!AI49="M",'B2'!AI54="M")),"",SUM('B2'!AH49,'B2'!AH54))</f>
        <v/>
      </c>
      <c r="I376" s="151" t="str">
        <f>IF(AND(AND('B2'!AI49="X",'B2'!AI54="X"),SUM('B2'!AH49,'B2'!AH54)=0,ISNUMBER('B2'!AH56)),"",IF(OR('B2'!AI49="M",'B2'!AI54="M"),"M",IF(AND('B2'!AI49='B2'!AI54,OR('B2'!AI49="X",'B2'!AI49="W",'B2'!AI49="Z")),UPPER('B2'!AI49),"")))</f>
        <v/>
      </c>
      <c r="J376" s="62" t="s">
        <v>739</v>
      </c>
      <c r="K376" s="151" t="str">
        <f>IF(AND(ISBLANK('B2'!AH56),$L$376&lt;&gt;"Z"),"",'B2'!AH56)</f>
        <v/>
      </c>
      <c r="L376" s="151" t="str">
        <f>IF(ISBLANK('B2'!AI56),"",'B2'!AI56)</f>
        <v/>
      </c>
      <c r="M376" s="59" t="str">
        <f t="shared" si="6"/>
        <v>OK</v>
      </c>
      <c r="N376" s="60"/>
    </row>
    <row r="377" spans="1:14" x14ac:dyDescent="0.25">
      <c r="A377" s="61" t="s">
        <v>2561</v>
      </c>
      <c r="B377" s="149" t="s">
        <v>1544</v>
      </c>
      <c r="C377" s="150" t="s">
        <v>118</v>
      </c>
      <c r="D377" s="154" t="s">
        <v>1545</v>
      </c>
      <c r="E377" s="62" t="s">
        <v>739</v>
      </c>
      <c r="F377" s="150" t="s">
        <v>118</v>
      </c>
      <c r="G377" s="154" t="s">
        <v>1546</v>
      </c>
      <c r="H377" s="151" t="str">
        <f>IF(OR(AND('B2'!AH15="",'B2'!AI15=""),AND('B2'!AH32="",'B2'!AI32=""),AND('B2'!AH47="",'B2'!AI47=""),AND('B2'!AI15='B2'!AI32,'B2'!AI15='B2'!AI47,'B2'!AI15="X"),OR('B2'!AI15="M",'B2'!AI32="M",'B2'!AI47="M")),"",SUM('B2'!AH15,'B2'!AH32,'B2'!AH47))</f>
        <v/>
      </c>
      <c r="I377" s="151" t="str">
        <f>IF(AND(AND('B2'!AI15="X",'B2'!AI32="X",'B2'!AI47="X"),SUM('B2'!AH15,'B2'!AH32,'B2'!AH47)=0,ISNUMBER('B2'!AH28)),"",IF(OR('B2'!AI15="M",'B2'!AI32="M",'B2'!AI47="M"),"M",IF(AND('B2'!AI15='B2'!AI32,'B2'!AI15='B2'!AI47,OR('B2'!AI15="X",'B2'!AI15="W",'B2'!AI15="Z")),UPPER('B2'!AI15),"")))</f>
        <v/>
      </c>
      <c r="J377" s="62" t="s">
        <v>739</v>
      </c>
      <c r="K377" s="151" t="str">
        <f>IF(AND(ISBLANK('B2'!AH60),$L$377&lt;&gt;"Z"),"",'B2'!AH60)</f>
        <v/>
      </c>
      <c r="L377" s="151" t="str">
        <f>IF(ISBLANK('B2'!AI60),"",'B2'!AI60)</f>
        <v/>
      </c>
      <c r="M377" s="59" t="str">
        <f t="shared" si="6"/>
        <v>OK</v>
      </c>
      <c r="N377" s="60"/>
    </row>
    <row r="378" spans="1:14" x14ac:dyDescent="0.25">
      <c r="A378" s="61" t="s">
        <v>2561</v>
      </c>
      <c r="B378" s="149" t="s">
        <v>1547</v>
      </c>
      <c r="C378" s="150" t="s">
        <v>118</v>
      </c>
      <c r="D378" s="154" t="s">
        <v>1548</v>
      </c>
      <c r="E378" s="62" t="s">
        <v>739</v>
      </c>
      <c r="F378" s="150" t="s">
        <v>118</v>
      </c>
      <c r="G378" s="154" t="s">
        <v>1549</v>
      </c>
      <c r="H378" s="151" t="str">
        <f>IF(OR(AND('B2'!AH16="",'B2'!AI16=""),AND('B2'!AH33="",'B2'!AI33=""),AND('B2'!AH48="",'B2'!AI48=""),AND('B2'!AI16='B2'!AI33,'B2'!AI16='B2'!AI48,'B2'!AI16="X"),OR('B2'!AI16="M",'B2'!AI33="M",'B2'!AI48="M")),"",SUM('B2'!AH16,'B2'!AH33,'B2'!AH48))</f>
        <v/>
      </c>
      <c r="I378" s="151" t="str">
        <f>IF(AND(AND('B2'!AI16="X",'B2'!AI33="X",'B2'!AI48="X"),SUM('B2'!AH16,'B2'!AH33,'B2'!AH48)=0,ISNUMBER('B2'!AH29)),"",IF(OR('B2'!AI16="M",'B2'!AI33="M",'B2'!AI48="M"),"M",IF(AND('B2'!AI16='B2'!AI33,'B2'!AI16='B2'!AI48,OR('B2'!AI16="X",'B2'!AI16="W",'B2'!AI16="Z")),UPPER('B2'!AI16),"")))</f>
        <v/>
      </c>
      <c r="J378" s="62" t="s">
        <v>739</v>
      </c>
      <c r="K378" s="151" t="str">
        <f>IF(AND(ISBLANK('B2'!AH61),$L$378&lt;&gt;"Z"),"",'B2'!AH61)</f>
        <v/>
      </c>
      <c r="L378" s="151" t="str">
        <f>IF(ISBLANK('B2'!AI61),"",'B2'!AI61)</f>
        <v/>
      </c>
      <c r="M378" s="59" t="str">
        <f t="shared" si="6"/>
        <v>OK</v>
      </c>
      <c r="N378" s="60"/>
    </row>
    <row r="379" spans="1:14" x14ac:dyDescent="0.25">
      <c r="A379" s="61" t="s">
        <v>2561</v>
      </c>
      <c r="B379" s="149" t="s">
        <v>1550</v>
      </c>
      <c r="C379" s="150" t="s">
        <v>118</v>
      </c>
      <c r="D379" s="154" t="s">
        <v>1551</v>
      </c>
      <c r="E379" s="62" t="s">
        <v>739</v>
      </c>
      <c r="F379" s="150" t="s">
        <v>118</v>
      </c>
      <c r="G379" s="154" t="s">
        <v>651</v>
      </c>
      <c r="H379" s="151" t="str">
        <f>IF(OR(AND('B2'!AH17="",'B2'!AI17=""),AND('B2'!AH34="",'B2'!AI34=""),AND('B2'!AH49="",'B2'!AI49=""),AND('B2'!AI17='B2'!AI34,'B2'!AI17='B2'!AI49,'B2'!AI17="X"),OR('B2'!AI17="M",'B2'!AI34="M",'B2'!AI49="M")),"",SUM('B2'!AH17,'B2'!AH34,'B2'!AH49))</f>
        <v/>
      </c>
      <c r="I379" s="151" t="str">
        <f>IF(AND(AND('B2'!AI17="X",'B2'!AI34="X",'B2'!AI49="X"),SUM('B2'!AH17,'B2'!AH34,'B2'!AH49)=0,ISNUMBER('B2'!AH30)),"",IF(OR('B2'!AI17="M",'B2'!AI34="M",'B2'!AI49="M"),"M",IF(AND('B2'!AI17='B2'!AI34,'B2'!AI17='B2'!AI49,OR('B2'!AI17="X",'B2'!AI17="W",'B2'!AI17="Z")),UPPER('B2'!AI17),"")))</f>
        <v/>
      </c>
      <c r="J379" s="62" t="s">
        <v>739</v>
      </c>
      <c r="K379" s="151" t="str">
        <f>IF(AND(ISBLANK('B2'!AH62),$L$379&lt;&gt;"Z"),"",'B2'!AH62)</f>
        <v/>
      </c>
      <c r="L379" s="151" t="str">
        <f>IF(ISBLANK('B2'!AI62),"",'B2'!AI62)</f>
        <v/>
      </c>
      <c r="M379" s="59" t="str">
        <f t="shared" si="6"/>
        <v>OK</v>
      </c>
      <c r="N379" s="60"/>
    </row>
    <row r="380" spans="1:14" x14ac:dyDescent="0.25">
      <c r="A380" s="61" t="s">
        <v>2561</v>
      </c>
      <c r="B380" s="149" t="s">
        <v>1552</v>
      </c>
      <c r="C380" s="150" t="s">
        <v>118</v>
      </c>
      <c r="D380" s="154" t="s">
        <v>1553</v>
      </c>
      <c r="E380" s="62" t="s">
        <v>739</v>
      </c>
      <c r="F380" s="150" t="s">
        <v>118</v>
      </c>
      <c r="G380" s="154" t="s">
        <v>650</v>
      </c>
      <c r="H380" s="151" t="str">
        <f>IF(OR(AND('B2'!AH18="",'B2'!AI18=""),AND('B2'!AH35="",'B2'!AI35=""),AND('B2'!AH50="",'B2'!AI50=""),AND('B2'!AI18='B2'!AI35,'B2'!AI18='B2'!AI50,'B2'!AI18="X"),OR('B2'!AI18="M",'B2'!AI35="M",'B2'!AI50="M")),"",SUM('B2'!AH18,'B2'!AH35,'B2'!AH50))</f>
        <v/>
      </c>
      <c r="I380" s="151" t="str">
        <f>IF(AND(AND('B2'!AI18="X",'B2'!AI35="X",'B2'!AI50="X"),SUM('B2'!AH18,'B2'!AH35,'B2'!AH50)=0,ISNUMBER('B2'!AH31)),"",IF(OR('B2'!AI18="M",'B2'!AI35="M",'B2'!AI50="M"),"M",IF(AND('B2'!AI18='B2'!AI35,'B2'!AI18='B2'!AI50,OR('B2'!AI18="X",'B2'!AI18="W",'B2'!AI18="Z")),UPPER('B2'!AI18),"")))</f>
        <v/>
      </c>
      <c r="J380" s="62" t="s">
        <v>739</v>
      </c>
      <c r="K380" s="151" t="str">
        <f>IF(AND(ISBLANK('B2'!AH63),$L$380&lt;&gt;"Z"),"",'B2'!AH63)</f>
        <v/>
      </c>
      <c r="L380" s="151" t="str">
        <f>IF(ISBLANK('B2'!AI63),"",'B2'!AI63)</f>
        <v/>
      </c>
      <c r="M380" s="59" t="str">
        <f t="shared" si="6"/>
        <v>OK</v>
      </c>
      <c r="N380" s="60"/>
    </row>
    <row r="381" spans="1:14" x14ac:dyDescent="0.25">
      <c r="A381" s="61" t="s">
        <v>2561</v>
      </c>
      <c r="B381" s="149" t="s">
        <v>1554</v>
      </c>
      <c r="C381" s="150" t="s">
        <v>118</v>
      </c>
      <c r="D381" s="154" t="s">
        <v>1555</v>
      </c>
      <c r="E381" s="62" t="s">
        <v>739</v>
      </c>
      <c r="F381" s="150" t="s">
        <v>118</v>
      </c>
      <c r="G381" s="154" t="s">
        <v>1556</v>
      </c>
      <c r="H381" s="151" t="str">
        <f>IF(OR(AND('B2'!AH24="",'B2'!AI24=""),AND('B2'!AH39="",'B2'!AI39=""),AND('B2'!AH52="",'B2'!AI52=""),AND('B2'!AI24='B2'!AI39,'B2'!AI24='B2'!AI52,'B2'!AI24="X"),OR('B2'!AI24="M",'B2'!AI39="M",'B2'!AI52="M")),"",SUM('B2'!AH24,'B2'!AH39,'B2'!AH52))</f>
        <v/>
      </c>
      <c r="I381" s="151" t="str">
        <f>IF(AND(AND('B2'!AI24="X",'B2'!AI39="X",'B2'!AI52="X"),SUM('B2'!AH24,'B2'!AH39,'B2'!AH52)=0,ISNUMBER('B2'!AH28)),"",IF(OR('B2'!AI24="M",'B2'!AI39="M",'B2'!AI52="M"),"M",IF(AND('B2'!AI24='B2'!AI39,'B2'!AI24='B2'!AI52,OR('B2'!AI24="X",'B2'!AI24="W",'B2'!AI24="Z")),UPPER('B2'!AI24),"")))</f>
        <v/>
      </c>
      <c r="J381" s="62" t="s">
        <v>739</v>
      </c>
      <c r="K381" s="151" t="str">
        <f>IF(AND(ISBLANK('B2'!AH65),$L$381&lt;&gt;"Z"),"",'B2'!AH65)</f>
        <v/>
      </c>
      <c r="L381" s="151" t="str">
        <f>IF(ISBLANK('B2'!AI65),"",'B2'!AI65)</f>
        <v/>
      </c>
      <c r="M381" s="59" t="str">
        <f t="shared" si="6"/>
        <v>OK</v>
      </c>
      <c r="N381" s="60"/>
    </row>
    <row r="382" spans="1:14" x14ac:dyDescent="0.25">
      <c r="A382" s="61" t="s">
        <v>2561</v>
      </c>
      <c r="B382" s="149" t="s">
        <v>1557</v>
      </c>
      <c r="C382" s="150" t="s">
        <v>118</v>
      </c>
      <c r="D382" s="154" t="s">
        <v>1558</v>
      </c>
      <c r="E382" s="62" t="s">
        <v>739</v>
      </c>
      <c r="F382" s="150" t="s">
        <v>118</v>
      </c>
      <c r="G382" s="154" t="s">
        <v>1559</v>
      </c>
      <c r="H382" s="151" t="str">
        <f>IF(OR(AND('B2'!AH25="",'B2'!AI25=""),AND('B2'!AH40="",'B2'!AI40=""),AND('B2'!AH53="",'B2'!AI53=""),AND('B2'!AI25='B2'!AI40,'B2'!AI25='B2'!AI53,'B2'!AI25="X"),OR('B2'!AI25="M",'B2'!AI40="M",'B2'!AI53="M")),"",SUM('B2'!AH25,'B2'!AH40,'B2'!AH53))</f>
        <v/>
      </c>
      <c r="I382" s="151" t="str">
        <f>IF(AND(OR(AND('B2'!AI25="M",'B2'!AI40="M",'B2'!AI53="M"),AND('B2'!AI25="X",'B2'!AI40="X",'B2'!AI53="X")),SUM('B2'!AH25,'B2'!AH40,'B2'!AH53)=0,ISNUMBER('B2'!AH29)),"",IF(OR('B2'!AI25="M",'B2'!AI40="M",'B2'!AI53="M"),"M",IF(AND('B2'!AI25='B2'!AI40,'B2'!AI25='B2'!AI53,OR('B2'!AI25="X",'B2'!AI25="W",'B2'!AI25="Z")),UPPER('B2'!AI25),"")))</f>
        <v/>
      </c>
      <c r="J382" s="62" t="s">
        <v>739</v>
      </c>
      <c r="K382" s="151" t="str">
        <f>IF(AND(ISBLANK('B2'!AH66),$L$382&lt;&gt;"Z"),"",'B2'!AH66)</f>
        <v/>
      </c>
      <c r="L382" s="151" t="str">
        <f>IF(ISBLANK('B2'!AI66),"",'B2'!AI66)</f>
        <v/>
      </c>
      <c r="M382" s="59" t="str">
        <f t="shared" si="6"/>
        <v>OK</v>
      </c>
      <c r="N382" s="60"/>
    </row>
    <row r="383" spans="1:14" x14ac:dyDescent="0.25">
      <c r="A383" s="61" t="s">
        <v>2561</v>
      </c>
      <c r="B383" s="149" t="s">
        <v>1560</v>
      </c>
      <c r="C383" s="150" t="s">
        <v>118</v>
      </c>
      <c r="D383" s="154" t="s">
        <v>1561</v>
      </c>
      <c r="E383" s="62" t="s">
        <v>739</v>
      </c>
      <c r="F383" s="150" t="s">
        <v>118</v>
      </c>
      <c r="G383" s="154" t="s">
        <v>1562</v>
      </c>
      <c r="H383" s="151" t="str">
        <f>IF(OR(AND('B2'!AH26="",'B2'!AI26=""),AND('B2'!AH41="",'B2'!AI41=""),AND('B2'!AH54="",'B2'!AI54=""),AND('B2'!AI26='B2'!AI41,'B2'!AI26='B2'!AI54,'B2'!AI26="X"),OR('B2'!AI26="M",'B2'!AI41="M",'B2'!AI54="M")),"",SUM('B2'!AH26,'B2'!AH41,'B2'!AH54))</f>
        <v/>
      </c>
      <c r="I383" s="151" t="str">
        <f>IF(AND(AND('B2'!AI26="X",'B2'!AI41="X",'B2'!AI54="X"),SUM('B2'!AH26,'B2'!AH41,'B2'!AH54)=0,ISNUMBER('B2'!AH30)),"",IF(OR('B2'!AI26="M",'B2'!AI41="M",'B2'!AI54="M"),"M",IF(AND('B2'!AI26='B2'!AI41,'B2'!AI26='B2'!AI54,OR('B2'!AI26="X",'B2'!AI26="W",'B2'!AI26="Z")),UPPER('B2'!AI26),"")))</f>
        <v/>
      </c>
      <c r="J383" s="62" t="s">
        <v>739</v>
      </c>
      <c r="K383" s="151" t="str">
        <f>IF(AND(ISBLANK('B2'!AH67),$L$383&lt;&gt;"Z"),"",'B2'!AH67)</f>
        <v/>
      </c>
      <c r="L383" s="151" t="str">
        <f>IF(ISBLANK('B2'!AI67),"",'B2'!AI67)</f>
        <v/>
      </c>
      <c r="M383" s="59" t="str">
        <f t="shared" si="6"/>
        <v>OK</v>
      </c>
      <c r="N383" s="60"/>
    </row>
    <row r="384" spans="1:14" x14ac:dyDescent="0.25">
      <c r="A384" s="61" t="s">
        <v>2561</v>
      </c>
      <c r="B384" s="149" t="s">
        <v>1563</v>
      </c>
      <c r="C384" s="150" t="s">
        <v>118</v>
      </c>
      <c r="D384" s="154" t="s">
        <v>1564</v>
      </c>
      <c r="E384" s="62" t="s">
        <v>739</v>
      </c>
      <c r="F384" s="150" t="s">
        <v>118</v>
      </c>
      <c r="G384" s="154" t="s">
        <v>1565</v>
      </c>
      <c r="H384" s="151" t="str">
        <f>IF(OR(AND('B2'!AH62="",'B2'!AI62=""),AND('B2'!AH67="",'B2'!AI67=""),AND('B2'!AI62="X",'B2'!AI67="X"),OR('B2'!AI62="M",'B2'!AI67="M")),"",SUM('B2'!AH62,'B2'!AH67))</f>
        <v/>
      </c>
      <c r="I384" s="151" t="str">
        <f>IF(AND(AND('B2'!AI62="X",'B2'!AI67="X"),SUM('B2'!AH62,'B2'!AH67)=0,ISNUMBER('B2'!AH69)),"",IF(OR('B2'!AI62="M",'B2'!AI67="M"),"M",IF(AND('B2'!AI62='B2'!AI67,OR('B2'!AI62="X",'B2'!AI62="W",'B2'!AI62="Z")),UPPER('B2'!AI62),"")))</f>
        <v/>
      </c>
      <c r="J384" s="62" t="s">
        <v>739</v>
      </c>
      <c r="K384" s="151" t="str">
        <f>IF(AND(ISBLANK('B2'!AH69),$L$384&lt;&gt;"Z"),"",'B2'!AH69)</f>
        <v/>
      </c>
      <c r="L384" s="151" t="str">
        <f>IF(ISBLANK('B2'!AI69),"",'B2'!AI69)</f>
        <v/>
      </c>
      <c r="M384" s="59" t="str">
        <f t="shared" si="6"/>
        <v>OK</v>
      </c>
      <c r="N384" s="60"/>
    </row>
    <row r="385" spans="1:14" x14ac:dyDescent="0.25">
      <c r="A385" s="61" t="s">
        <v>2561</v>
      </c>
      <c r="B385" s="149" t="s">
        <v>1566</v>
      </c>
      <c r="C385" s="150" t="s">
        <v>118</v>
      </c>
      <c r="D385" s="154" t="s">
        <v>1567</v>
      </c>
      <c r="E385" s="62" t="s">
        <v>739</v>
      </c>
      <c r="F385" s="150" t="s">
        <v>118</v>
      </c>
      <c r="G385" s="154" t="s">
        <v>1568</v>
      </c>
      <c r="H385" s="151" t="str">
        <f>IF(OR(AND('B2'!AH76="",'B2'!AI76=""),AND('B2'!AH78="",'B2'!AI78=""),AND('B2'!AI76="X",'B2'!AI78="X"),OR('B2'!AI76="M",'B2'!AI78="M")),"",SUM('B2'!AH76,'B2'!AH78))</f>
        <v/>
      </c>
      <c r="I385" s="151" t="str">
        <f>IF(AND(AND('B2'!AI76="X",'B2'!AI78="X"),SUM('B2'!AH76,'B2'!AH78)=0,ISNUMBER('B2'!AH80)),"",IF(OR('B2'!AI76="M",'B2'!AI78="M"),"M",IF(AND('B2'!AI76='B2'!AI78,OR('B2'!AI76="X",'B2'!AI76="W",'B2'!AI76="Z")),UPPER('B2'!AI76),"")))</f>
        <v/>
      </c>
      <c r="J385" s="62" t="s">
        <v>739</v>
      </c>
      <c r="K385" s="151" t="str">
        <f>IF(AND(ISBLANK('B2'!AH80),$L$385&lt;&gt;"Z"),"",'B2'!AH80)</f>
        <v/>
      </c>
      <c r="L385" s="151" t="str">
        <f>IF(ISBLANK('B2'!AI80),"",'B2'!AI80)</f>
        <v/>
      </c>
      <c r="M385" s="59" t="str">
        <f t="shared" si="6"/>
        <v>OK</v>
      </c>
      <c r="N385" s="60"/>
    </row>
    <row r="386" spans="1:14" x14ac:dyDescent="0.25">
      <c r="A386" s="61" t="s">
        <v>2561</v>
      </c>
      <c r="B386" s="149" t="s">
        <v>1569</v>
      </c>
      <c r="C386" s="150" t="s">
        <v>118</v>
      </c>
      <c r="D386" s="154" t="s">
        <v>1570</v>
      </c>
      <c r="E386" s="62" t="s">
        <v>739</v>
      </c>
      <c r="F386" s="150" t="s">
        <v>118</v>
      </c>
      <c r="G386" s="154" t="s">
        <v>1571</v>
      </c>
      <c r="H386" s="151" t="str">
        <f>IF(OR(AND('B2'!AH85="",'B2'!AI85=""),AND('B2'!AH86="",'B2'!AI86=""),AND('B2'!AI85="X",'B2'!AI86="X"),OR('B2'!AI85="M",'B2'!AI86="M")),"",SUM('B2'!AH85,'B2'!AH86))</f>
        <v/>
      </c>
      <c r="I386" s="151" t="str">
        <f>IF(AND(AND('B2'!AI85="X",'B2'!AI86="X"),SUM('B2'!AH85,'B2'!AH86)=0,ISNUMBER('B2'!AH87)),"",IF(OR('B2'!AI85="M",'B2'!AI86="M"),"M",IF(AND('B2'!AI85='B2'!AI86,OR('B2'!AI85="X",'B2'!AI85="W",'B2'!AI85="Z")),UPPER('B2'!AI85),"")))</f>
        <v/>
      </c>
      <c r="J386" s="62" t="s">
        <v>739</v>
      </c>
      <c r="K386" s="151" t="str">
        <f>IF(AND(ISBLANK('B2'!AH87),$L$386&lt;&gt;"Z"),"",'B2'!AH87)</f>
        <v/>
      </c>
      <c r="L386" s="151" t="str">
        <f>IF(ISBLANK('B2'!AI87),"",'B2'!AI87)</f>
        <v/>
      </c>
      <c r="M386" s="59" t="str">
        <f t="shared" si="6"/>
        <v>OK</v>
      </c>
      <c r="N386" s="60"/>
    </row>
    <row r="387" spans="1:14" x14ac:dyDescent="0.25">
      <c r="A387" s="61" t="s">
        <v>2561</v>
      </c>
      <c r="B387" s="149" t="s">
        <v>1572</v>
      </c>
      <c r="C387" s="150" t="s">
        <v>118</v>
      </c>
      <c r="D387" s="154" t="s">
        <v>1573</v>
      </c>
      <c r="E387" s="62" t="s">
        <v>739</v>
      </c>
      <c r="F387" s="150" t="s">
        <v>118</v>
      </c>
      <c r="G387" s="154" t="s">
        <v>1574</v>
      </c>
      <c r="H387" s="151" t="str">
        <f>IF(OR(AND('B2'!AH87="",'B2'!AI87=""),AND('B2'!AH89="",'B2'!AI89=""),AND('B2'!AI87="X",'B2'!AI89="X"),OR('B2'!AI87="M",'B2'!AI89="M")),"",SUM('B2'!AH87,'B2'!AH89))</f>
        <v/>
      </c>
      <c r="I387" s="151" t="str">
        <f>IF(AND(AND('B2'!AI87="X",'B2'!AI89="X"),SUM('B2'!AH87,'B2'!AH89)=0,ISNUMBER('B2'!AH91)),"",IF(OR('B2'!AI87="M",'B2'!AI89="M"),"M",IF(AND('B2'!AI87='B2'!AI89,OR('B2'!AI87="X",'B2'!AI87="W",'B2'!AI87="Z")),UPPER('B2'!AI87),"")))</f>
        <v/>
      </c>
      <c r="J387" s="62" t="s">
        <v>739</v>
      </c>
      <c r="K387" s="151" t="str">
        <f>IF(AND(ISBLANK('B2'!AH91),$L$387&lt;&gt;"Z"),"",'B2'!AH91)</f>
        <v/>
      </c>
      <c r="L387" s="151" t="str">
        <f>IF(ISBLANK('B2'!AI91),"",'B2'!AI91)</f>
        <v/>
      </c>
      <c r="M387" s="59" t="str">
        <f t="shared" si="6"/>
        <v>OK</v>
      </c>
      <c r="N387" s="60"/>
    </row>
    <row r="388" spans="1:14" x14ac:dyDescent="0.25">
      <c r="A388" s="61" t="s">
        <v>2561</v>
      </c>
      <c r="B388" s="149" t="s">
        <v>1575</v>
      </c>
      <c r="C388" s="150" t="s">
        <v>118</v>
      </c>
      <c r="D388" s="154" t="s">
        <v>1576</v>
      </c>
      <c r="E388" s="62" t="s">
        <v>739</v>
      </c>
      <c r="F388" s="150" t="s">
        <v>118</v>
      </c>
      <c r="G388" s="154" t="s">
        <v>1577</v>
      </c>
      <c r="H388" s="151" t="str">
        <f>IF(OR(AND('B2'!AH95="",'B2'!AI95=""),AND('B2'!AH96="",'B2'!AI96=""),AND('B2'!AI95="X",'B2'!AI96="X"),OR('B2'!AI95="M",'B2'!AI96="M")),"",SUM('B2'!AH95,'B2'!AH96))</f>
        <v/>
      </c>
      <c r="I388" s="151" t="str">
        <f>IF(AND(AND('B2'!AI95="X",'B2'!AI96="X"),SUM('B2'!AH95,'B2'!AH96)=0,ISNUMBER('B2'!AH97)),"",IF(OR('B2'!AI95="M",'B2'!AI96="M"),"M",IF(AND('B2'!AI95='B2'!AI96,OR('B2'!AI95="X",'B2'!AI95="W",'B2'!AI95="Z")),UPPER('B2'!AI95),"")))</f>
        <v/>
      </c>
      <c r="J388" s="62" t="s">
        <v>739</v>
      </c>
      <c r="K388" s="151" t="str">
        <f>IF(AND(ISBLANK('B2'!AH97),$L$388&lt;&gt;"Z"),"",'B2'!AH97)</f>
        <v/>
      </c>
      <c r="L388" s="151" t="str">
        <f>IF(ISBLANK('B2'!AI97),"",'B2'!AI97)</f>
        <v/>
      </c>
      <c r="M388" s="59" t="str">
        <f t="shared" si="6"/>
        <v>OK</v>
      </c>
      <c r="N388" s="60"/>
    </row>
    <row r="389" spans="1:14" x14ac:dyDescent="0.25">
      <c r="A389" s="61" t="s">
        <v>2561</v>
      </c>
      <c r="B389" s="149" t="s">
        <v>1578</v>
      </c>
      <c r="C389" s="150" t="s">
        <v>118</v>
      </c>
      <c r="D389" s="154" t="s">
        <v>1579</v>
      </c>
      <c r="E389" s="62" t="s">
        <v>739</v>
      </c>
      <c r="F389" s="150" t="s">
        <v>118</v>
      </c>
      <c r="G389" s="154" t="s">
        <v>1580</v>
      </c>
      <c r="H389" s="151" t="str">
        <f>IF(OR(AND('B2'!AH97="",'B2'!AI97=""),AND('B2'!AH99="",'B2'!AI99=""),AND('B2'!AI97="X",'B2'!AI99="X"),OR('B2'!AI97="M",'B2'!AI99="M")),"",SUM('B2'!AH97,'B2'!AH99))</f>
        <v/>
      </c>
      <c r="I389" s="151" t="str">
        <f>IF(AND(AND('B2'!AI97="X",'B2'!AI99="X"),SUM('B2'!AH97,'B2'!AH99)=0,ISNUMBER('B2'!AH101)),"",IF(OR('B2'!AI97="M",'B2'!AI99="M"),"M",IF(AND('B2'!AI97='B2'!AI99,OR('B2'!AI97="X",'B2'!AI97="W",'B2'!AI97="Z")),UPPER('B2'!AI97),"")))</f>
        <v/>
      </c>
      <c r="J389" s="62" t="s">
        <v>739</v>
      </c>
      <c r="K389" s="151" t="str">
        <f>IF(AND(ISBLANK('B2'!AH101),$L$389&lt;&gt;"Z"),"",'B2'!AH101)</f>
        <v/>
      </c>
      <c r="L389" s="151" t="str">
        <f>IF(ISBLANK('B2'!AI101),"",'B2'!AI101)</f>
        <v/>
      </c>
      <c r="M389" s="59" t="str">
        <f t="shared" si="6"/>
        <v>OK</v>
      </c>
      <c r="N389" s="60"/>
    </row>
    <row r="390" spans="1:14" x14ac:dyDescent="0.25">
      <c r="A390" s="61" t="s">
        <v>2561</v>
      </c>
      <c r="B390" s="149" t="s">
        <v>1581</v>
      </c>
      <c r="C390" s="150" t="s">
        <v>118</v>
      </c>
      <c r="D390" s="154" t="s">
        <v>1582</v>
      </c>
      <c r="E390" s="62" t="s">
        <v>739</v>
      </c>
      <c r="F390" s="150" t="s">
        <v>118</v>
      </c>
      <c r="G390" s="154" t="s">
        <v>1583</v>
      </c>
      <c r="H390" s="151" t="str">
        <f>IF(OR(AND('B2'!AH85="",'B2'!AI85=""),AND('B2'!AH95="",'B2'!AI95=""),AND('B2'!AI85="X",'B2'!AI95="X"),OR('B2'!AI85="M",'B2'!AI95="M")),"",SUM('B2'!AH85,'B2'!AH95))</f>
        <v/>
      </c>
      <c r="I390" s="151" t="str">
        <f>IF(AND(AND('B2'!AI85="X",'B2'!AI95="X"),SUM('B2'!AH85,'B2'!AH95)=0,ISNUMBER('B2'!AH105)),"",IF(OR('B2'!AI85="M",'B2'!AI95="M"),"M",IF(AND('B2'!AI85='B2'!AI95,OR('B2'!AI85="X",'B2'!AI85="W",'B2'!AI85="Z")),UPPER('B2'!AI85),"")))</f>
        <v/>
      </c>
      <c r="J390" s="62" t="s">
        <v>739</v>
      </c>
      <c r="K390" s="151" t="str">
        <f>IF(AND(ISBLANK('B2'!AH105),$L$390&lt;&gt;"Z"),"",'B2'!AH105)</f>
        <v/>
      </c>
      <c r="L390" s="151" t="str">
        <f>IF(ISBLANK('B2'!AI105),"",'B2'!AI105)</f>
        <v/>
      </c>
      <c r="M390" s="59" t="str">
        <f t="shared" si="6"/>
        <v>OK</v>
      </c>
      <c r="N390" s="60"/>
    </row>
    <row r="391" spans="1:14" x14ac:dyDescent="0.25">
      <c r="A391" s="61" t="s">
        <v>2561</v>
      </c>
      <c r="B391" s="149" t="s">
        <v>1584</v>
      </c>
      <c r="C391" s="150" t="s">
        <v>118</v>
      </c>
      <c r="D391" s="154" t="s">
        <v>1585</v>
      </c>
      <c r="E391" s="62" t="s">
        <v>739</v>
      </c>
      <c r="F391" s="150" t="s">
        <v>118</v>
      </c>
      <c r="G391" s="154" t="s">
        <v>1586</v>
      </c>
      <c r="H391" s="151" t="str">
        <f>IF(OR(AND('B2'!AH86="",'B2'!AI86=""),AND('B2'!AH96="",'B2'!AI96=""),AND('B2'!AI86="X",'B2'!AI96="X"),OR('B2'!AI86="M",'B2'!AI96="M")),"",SUM('B2'!AH86,'B2'!AH96))</f>
        <v/>
      </c>
      <c r="I391" s="151" t="str">
        <f>IF(AND(AND('B2'!AI86="X",'B2'!AI96="X"),SUM('B2'!AH86,'B2'!AH96)=0,ISNUMBER('B2'!AH106)),"",IF(OR('B2'!AI86="M",'B2'!AI96="M"),"M",IF(AND('B2'!AI86='B2'!AI96,OR('B2'!AI86="X",'B2'!AI86="W",'B2'!AI86="Z")),UPPER('B2'!AI86),"")))</f>
        <v/>
      </c>
      <c r="J391" s="62" t="s">
        <v>739</v>
      </c>
      <c r="K391" s="151" t="str">
        <f>IF(AND(ISBLANK('B2'!AH106),$L$391&lt;&gt;"Z"),"",'B2'!AH106)</f>
        <v/>
      </c>
      <c r="L391" s="151" t="str">
        <f>IF(ISBLANK('B2'!AI106),"",'B2'!AI106)</f>
        <v/>
      </c>
      <c r="M391" s="59" t="str">
        <f t="shared" si="6"/>
        <v>OK</v>
      </c>
      <c r="N391" s="60"/>
    </row>
    <row r="392" spans="1:14" x14ac:dyDescent="0.25">
      <c r="A392" s="61" t="s">
        <v>2561</v>
      </c>
      <c r="B392" s="149" t="s">
        <v>1587</v>
      </c>
      <c r="C392" s="150" t="s">
        <v>118</v>
      </c>
      <c r="D392" s="154" t="s">
        <v>1588</v>
      </c>
      <c r="E392" s="62" t="s">
        <v>739</v>
      </c>
      <c r="F392" s="150" t="s">
        <v>118</v>
      </c>
      <c r="G392" s="154" t="s">
        <v>1589</v>
      </c>
      <c r="H392" s="151" t="str">
        <f>IF(OR(AND('B2'!AH105="",'B2'!AI105=""),AND('B2'!AH106="",'B2'!AI106=""),AND('B2'!AI105="X",'B2'!AI106="X"),OR('B2'!AI105="M",'B2'!AI106="M")),"",SUM('B2'!AH105,'B2'!AH106))</f>
        <v/>
      </c>
      <c r="I392" s="151" t="str">
        <f>IF(AND(AND('B2'!AI105="X",'B2'!AI106="X"),SUM('B2'!AH105,'B2'!AH106)=0,ISNUMBER('B2'!AH107)),"",IF(OR('B2'!AI105="M",'B2'!AI106="M"),"M",IF(AND('B2'!AI105='B2'!AI106,OR('B2'!AI105="X",'B2'!AI105="W",'B2'!AI105="Z")),UPPER('B2'!AI105),"")))</f>
        <v/>
      </c>
      <c r="J392" s="62" t="s">
        <v>739</v>
      </c>
      <c r="K392" s="151" t="str">
        <f>IF(AND(ISBLANK('B2'!AH107),$L$392&lt;&gt;"Z"),"",'B2'!AH107)</f>
        <v/>
      </c>
      <c r="L392" s="151" t="str">
        <f>IF(ISBLANK('B2'!AI107),"",'B2'!AI107)</f>
        <v/>
      </c>
      <c r="M392" s="59" t="str">
        <f t="shared" si="6"/>
        <v>OK</v>
      </c>
      <c r="N392" s="60"/>
    </row>
    <row r="393" spans="1:14" x14ac:dyDescent="0.25">
      <c r="A393" s="61" t="s">
        <v>2561</v>
      </c>
      <c r="B393" s="149" t="s">
        <v>1590</v>
      </c>
      <c r="C393" s="150" t="s">
        <v>118</v>
      </c>
      <c r="D393" s="154" t="s">
        <v>1591</v>
      </c>
      <c r="E393" s="62" t="s">
        <v>739</v>
      </c>
      <c r="F393" s="150" t="s">
        <v>118</v>
      </c>
      <c r="G393" s="154" t="s">
        <v>1592</v>
      </c>
      <c r="H393" s="151" t="str">
        <f>IF(OR(AND('B2'!AH89="",'B2'!AI89=""),AND('B2'!AH107="",'B2'!AI107=""),AND('B2'!AI89="X",'B2'!AI107="X"),OR('B2'!AI89="M",'B2'!AI107="M")),"",SUM('B2'!AH89,'B2'!AH107))</f>
        <v/>
      </c>
      <c r="I393" s="151" t="str">
        <f>IF(AND(AND('B2'!AI89="X",'B2'!AI107="X"),SUM('B2'!AH89,'B2'!AH107)=0,ISNUMBER('B2'!AH109)),"",IF(OR('B2'!AI89="M",'B2'!AI107="M"),"M",IF(AND('B2'!AI89='B2'!AI107,OR('B2'!AI89="X",'B2'!AI89="W",'B2'!AI89="Z")),UPPER('B2'!AI89),"")))</f>
        <v/>
      </c>
      <c r="J393" s="62" t="s">
        <v>739</v>
      </c>
      <c r="K393" s="151" t="str">
        <f>IF(AND(ISBLANK('B2'!AH109),$L$393&lt;&gt;"Z"),"",'B2'!AH109)</f>
        <v/>
      </c>
      <c r="L393" s="151" t="str">
        <f>IF(ISBLANK('B2'!AI109),"",'B2'!AI109)</f>
        <v/>
      </c>
      <c r="M393" s="59" t="str">
        <f t="shared" si="6"/>
        <v>OK</v>
      </c>
      <c r="N393" s="60"/>
    </row>
    <row r="394" spans="1:14" x14ac:dyDescent="0.25">
      <c r="A394" s="61" t="s">
        <v>2561</v>
      </c>
      <c r="B394" s="149" t="s">
        <v>1593</v>
      </c>
      <c r="C394" s="150" t="s">
        <v>118</v>
      </c>
      <c r="D394" s="154" t="s">
        <v>1594</v>
      </c>
      <c r="E394" s="62" t="s">
        <v>739</v>
      </c>
      <c r="F394" s="150" t="s">
        <v>118</v>
      </c>
      <c r="G394" s="154" t="s">
        <v>1595</v>
      </c>
      <c r="H394" s="151" t="str">
        <f>IF(OR(AND('B2'!AH60="",'B2'!AI60=""),AND('B2'!AH76="",'B2'!AI76=""),AND('B2'!AH105="",'B2'!AI105=""),AND('B2'!AI60='B2'!AI76,'B2'!AI60='B2'!AI105,'B2'!AI60="X"),OR('B2'!AI60="M",'B2'!AI76="M",'B2'!AI105="M")),"",SUM('B2'!AH60,'B2'!AH76,'B2'!AH105))</f>
        <v/>
      </c>
      <c r="I394" s="151" t="str">
        <f>IF(AND(AND('B2'!AI60="X",'B2'!AI76="X",'B2'!AI105="X"),SUM('B2'!AH60,'B2'!AH76,'B2'!AH105)=0,ISNUMBER('B2'!AH28)),"",IF(OR('B2'!AI60="M",'B2'!AI76="M",'B2'!AI105="M"),"M",IF(AND('B2'!AI60='B2'!AI76,'B2'!AI60='B2'!AI105,OR('B2'!AI60="X",'B2'!AI60="W",'B2'!AI60="Z")),UPPER('B2'!AI60),"")))</f>
        <v/>
      </c>
      <c r="J394" s="62" t="s">
        <v>739</v>
      </c>
      <c r="K394" s="151" t="str">
        <f>IF(AND(ISBLANK('B2'!AH113),$L$394&lt;&gt;"Z"),"",'B2'!AH113)</f>
        <v/>
      </c>
      <c r="L394" s="151" t="str">
        <f>IF(ISBLANK('B2'!AI113),"",'B2'!AI113)</f>
        <v/>
      </c>
      <c r="M394" s="59" t="str">
        <f t="shared" si="6"/>
        <v>OK</v>
      </c>
      <c r="N394" s="60"/>
    </row>
    <row r="395" spans="1:14" x14ac:dyDescent="0.25">
      <c r="A395" s="61" t="s">
        <v>2561</v>
      </c>
      <c r="B395" s="149" t="s">
        <v>1596</v>
      </c>
      <c r="C395" s="150" t="s">
        <v>118</v>
      </c>
      <c r="D395" s="154" t="s">
        <v>1597</v>
      </c>
      <c r="E395" s="62" t="s">
        <v>739</v>
      </c>
      <c r="F395" s="150" t="s">
        <v>118</v>
      </c>
      <c r="G395" s="154" t="s">
        <v>1598</v>
      </c>
      <c r="H395" s="151" t="str">
        <f>IF(OR(AND('B2'!AH61="",'B2'!AI61=""),AND('B2'!AH106="",'B2'!AI106=""),AND('B2'!AI61="X",'B2'!AI106="X"),OR('B2'!AI61="M",'B2'!AI106="M")),"",SUM('B2'!AH61,'B2'!AH106))</f>
        <v/>
      </c>
      <c r="I395" s="151" t="str">
        <f>IF(AND(AND('B2'!AI61="X",'B2'!AI106="X"),SUM('B2'!AH61,'B2'!AH106)=0,ISNUMBER('B2'!AH114)),"",IF(OR('B2'!AI61="M",'B2'!AI106="M"),"M",IF(AND('B2'!AI61='B2'!AI106,OR('B2'!AI61="X",'B2'!AI61="W",'B2'!AI61="Z")),UPPER('B2'!AI61),"")))</f>
        <v/>
      </c>
      <c r="J395" s="62" t="s">
        <v>739</v>
      </c>
      <c r="K395" s="151" t="str">
        <f>IF(AND(ISBLANK('B2'!AH114),$L$395&lt;&gt;"Z"),"",'B2'!AH114)</f>
        <v/>
      </c>
      <c r="L395" s="151" t="str">
        <f>IF(ISBLANK('B2'!AI114),"",'B2'!AI114)</f>
        <v/>
      </c>
      <c r="M395" s="59" t="str">
        <f t="shared" si="6"/>
        <v>OK</v>
      </c>
      <c r="N395" s="60"/>
    </row>
    <row r="396" spans="1:14" x14ac:dyDescent="0.25">
      <c r="A396" s="61" t="s">
        <v>2561</v>
      </c>
      <c r="B396" s="149" t="s">
        <v>1599</v>
      </c>
      <c r="C396" s="150" t="s">
        <v>118</v>
      </c>
      <c r="D396" s="154" t="s">
        <v>1600</v>
      </c>
      <c r="E396" s="62" t="s">
        <v>739</v>
      </c>
      <c r="F396" s="150" t="s">
        <v>118</v>
      </c>
      <c r="G396" s="154" t="s">
        <v>1601</v>
      </c>
      <c r="H396" s="151" t="str">
        <f>IF(OR(AND('B2'!AH62="",'B2'!AI62=""),AND('B2'!AH76="",'B2'!AI76=""),AND('B2'!AH107="",'B2'!AI107=""),AND('B2'!AI62='B2'!AI76,'B2'!AI62='B2'!AI107,'B2'!AI62="X"),OR('B2'!AI62="M",'B2'!AI76="M",'B2'!AI107="M")),"",SUM('B2'!AH62,'B2'!AH76,'B2'!AH107))</f>
        <v/>
      </c>
      <c r="I396" s="151" t="str">
        <f>IF(AND(AND('B2'!AI62="X",'B2'!AI76="X",'B2'!AI107="X"),SUM('B2'!AH62,'B2'!AH76,'B2'!AH107)=0,ISNUMBER('B2'!AH30)),"",IF(OR('B2'!AI62="M",'B2'!AI76="M",'B2'!AI107="M"),"M",IF(AND('B2'!AI62='B2'!AI76,'B2'!AI62='B2'!AI107,OR('B2'!AI62="X",'B2'!AI62="W",'B2'!AI62="Z")),UPPER('B2'!AI62),"")))</f>
        <v/>
      </c>
      <c r="J396" s="62" t="s">
        <v>739</v>
      </c>
      <c r="K396" s="151" t="str">
        <f>IF(AND(ISBLANK('B2'!AH115),$L$396&lt;&gt;"Z"),"",'B2'!AH115)</f>
        <v/>
      </c>
      <c r="L396" s="151" t="str">
        <f>IF(ISBLANK('B2'!AI115),"",'B2'!AI115)</f>
        <v/>
      </c>
      <c r="M396" s="59" t="str">
        <f t="shared" si="6"/>
        <v>OK</v>
      </c>
      <c r="N396" s="60"/>
    </row>
    <row r="397" spans="1:14" x14ac:dyDescent="0.25">
      <c r="A397" s="61" t="s">
        <v>2561</v>
      </c>
      <c r="B397" s="149" t="s">
        <v>1602</v>
      </c>
      <c r="C397" s="150" t="s">
        <v>118</v>
      </c>
      <c r="D397" s="154" t="s">
        <v>1603</v>
      </c>
      <c r="E397" s="62" t="s">
        <v>739</v>
      </c>
      <c r="F397" s="150" t="s">
        <v>118</v>
      </c>
      <c r="G397" s="154" t="s">
        <v>1604</v>
      </c>
      <c r="H397" s="151" t="str">
        <f>IF(OR(AND('B2'!AH89="",'B2'!AI89=""),AND('B2'!AH115="",'B2'!AI115=""),AND('B2'!AI89="X",'B2'!AI115="X"),OR('B2'!AI89="M",'B2'!AI115="M")),"",SUM('B2'!AH89,'B2'!AH115))</f>
        <v/>
      </c>
      <c r="I397" s="151" t="str">
        <f>IF(AND(AND('B2'!AI89="X",'B2'!AI115="X"),SUM('B2'!AH89,'B2'!AH115)=0,ISNUMBER('B2'!AH117)),"",IF(OR('B2'!AI89="M",'B2'!AI115="M"),"M",IF(AND('B2'!AI89='B2'!AI115,OR('B2'!AI89="X",'B2'!AI89="W",'B2'!AI89="Z")),UPPER('B2'!AI89),"")))</f>
        <v/>
      </c>
      <c r="J397" s="62" t="s">
        <v>739</v>
      </c>
      <c r="K397" s="151" t="str">
        <f>IF(AND(ISBLANK('B2'!AH117),$L$397&lt;&gt;"Z"),"",'B2'!AH117)</f>
        <v/>
      </c>
      <c r="L397" s="151" t="str">
        <f>IF(ISBLANK('B2'!AI117),"",'B2'!AI117)</f>
        <v/>
      </c>
      <c r="M397" s="59" t="str">
        <f t="shared" si="6"/>
        <v>OK</v>
      </c>
      <c r="N397" s="60"/>
    </row>
    <row r="398" spans="1:14" x14ac:dyDescent="0.25">
      <c r="A398" s="61" t="s">
        <v>2561</v>
      </c>
      <c r="B398" s="149" t="s">
        <v>1605</v>
      </c>
      <c r="C398" s="150" t="s">
        <v>118</v>
      </c>
      <c r="D398" s="154" t="s">
        <v>1606</v>
      </c>
      <c r="E398" s="62" t="s">
        <v>739</v>
      </c>
      <c r="F398" s="150" t="s">
        <v>118</v>
      </c>
      <c r="G398" s="154" t="s">
        <v>677</v>
      </c>
      <c r="H398" s="151" t="str">
        <f>IF(OR(EXACT('B2'!J15,'B2'!K15),EXACT('B2'!M15,'B2'!N15),EXACT('B2'!P15,'B2'!Q15),EXACT('B2'!Y15,'B2'!Z15),EXACT('B2'!AB15,'B2'!AC15),EXACT('B2'!AE15,'B2'!AF15),EXACT('B2'!AH15,'B2'!AI15),AND('B2'!K15='B2'!N15,'B2'!K15='B2'!Q15,'B2'!K15='B2'!Z15,'B2'!K15='B2'!AC15,'B2'!K15='B2'!AF15,'B2'!K15='B2'!AI15,'B2'!K15="X"),OR('B2'!K15="M",'B2'!N15="M",'B2'!Q15="M",'B2'!Z15="M",'B2'!AC15="M",'B2'!AF15="M",'B2'!AI15="M")),"",SUM('B2'!J15,'B2'!M15,'B2'!P15,'B2'!Y15,'B2'!AB15,'B2'!AE15,'B2'!AH15))</f>
        <v/>
      </c>
      <c r="I398" s="151" t="str">
        <f xml:space="preserve"> IF(AND(AND('B2'!K15="X",'B2'!N15="X",'B2'!Q15="X",'B2'!Z15="X",'B2'!AC15="X",'B2'!AF15="X",'B2'!AI15="X"),SUM('B2'!J15,'B2'!M15,'B2'!P15,'B2'!Y15,'B2'!AB15,'B2'!AE15,'B2'!AH15)=0,ISNUMBER('B2'!AK15)),"",IF(OR('B2'!K15="M",'B2'!N15="M",'B2'!Q15="M",'B2'!Z15="M",'B2'!AC15="M",'B2'!AF15="M",'B2'!AI15="M"),"M",IF(AND('B2'!K15='B2'!N15,'B2'!K15='B2'!Q15,'B2'!K15='B2'!Z15,'B2'!K15='B2'!AC15,'B2'!K15='B2'!AF15,'B2'!K15='B2'!AI15,OR('B2'!K15="W",'B2'!K15="Z",'B2'!K15="X")),UPPER('B2'!K15),"")))</f>
        <v/>
      </c>
      <c r="J398" s="62" t="s">
        <v>739</v>
      </c>
      <c r="K398" s="151" t="str">
        <f>IF(AND(ISBLANK('B2'!AK15),$L$398&lt;&gt;"Z"),"",'B2'!AK15)</f>
        <v/>
      </c>
      <c r="L398" s="151" t="str">
        <f>IF(ISBLANK('B2'!AL15),"",'B2'!AL15)</f>
        <v/>
      </c>
      <c r="M398" s="59" t="str">
        <f t="shared" si="6"/>
        <v>OK</v>
      </c>
      <c r="N398" s="60"/>
    </row>
    <row r="399" spans="1:14" x14ac:dyDescent="0.25">
      <c r="A399" s="61" t="s">
        <v>2561</v>
      </c>
      <c r="B399" s="149" t="s">
        <v>1607</v>
      </c>
      <c r="C399" s="150" t="s">
        <v>118</v>
      </c>
      <c r="D399" s="154" t="s">
        <v>1608</v>
      </c>
      <c r="E399" s="62" t="s">
        <v>739</v>
      </c>
      <c r="F399" s="150" t="s">
        <v>118</v>
      </c>
      <c r="G399" s="154" t="s">
        <v>1609</v>
      </c>
      <c r="H399" s="151" t="str">
        <f>IF(OR(EXACT('B2'!J16,'B2'!K16),EXACT('B2'!M16,'B2'!N16),EXACT('B2'!P16,'B2'!Q16),EXACT('B2'!Y16,'B2'!Z16),EXACT('B2'!AB16,'B2'!AC16),EXACT('B2'!AE16,'B2'!AF16),EXACT('B2'!AH16,'B2'!AI16),AND('B2'!K16='B2'!N16,'B2'!K16='B2'!Q16,'B2'!K16='B2'!Z16,'B2'!K16='B2'!AC16,'B2'!K16='B2'!AF16,'B2'!K16='B2'!AI16,'B2'!K16="X"),OR('B2'!K16="M",'B2'!N16="M",'B2'!Q16="M",'B2'!Z16="M",'B2'!AC16="M",'B2'!AF16="M",'B2'!AI16="M")),"",SUM('B2'!J16,'B2'!M16,'B2'!P16,'B2'!Y16,'B2'!AB16,'B2'!AE16,'B2'!AH16))</f>
        <v/>
      </c>
      <c r="I399" s="151" t="str">
        <f xml:space="preserve"> IF(AND(AND('B2'!K16="X",'B2'!N16="X",'B2'!Q16="X",'B2'!Z16="X",'B2'!AC16="X",'B2'!AF16="X",'B2'!AI16="X"),SUM('B2'!J16,'B2'!M16,'B2'!P16,'B2'!Y16,'B2'!AB16,'B2'!AE16,'B2'!AH16)=0,ISNUMBER('B2'!AK16)),"",IF(OR('B2'!K16="M",'B2'!N16="M",'B2'!Q16="M",'B2'!Z16="M",'B2'!AC16="M",'B2'!AF16="M",'B2'!AI16="M"),"M",IF(AND('B2'!K16='B2'!N16,'B2'!K16='B2'!Q16,'B2'!K16='B2'!Z16,'B2'!K16='B2'!AC16,'B2'!K16='B2'!AF16,'B2'!K16='B2'!AI16,OR('B2'!K16="W",'B2'!K16="Z",'B2'!K16="X")),UPPER('B2'!K16),"")))</f>
        <v/>
      </c>
      <c r="J399" s="62" t="s">
        <v>739</v>
      </c>
      <c r="K399" s="151" t="str">
        <f>IF(AND(ISBLANK('B2'!AK16),$L$399&lt;&gt;"Z"),"",'B2'!AK16)</f>
        <v/>
      </c>
      <c r="L399" s="151" t="str">
        <f>IF(ISBLANK('B2'!AL16),"",'B2'!AL16)</f>
        <v/>
      </c>
      <c r="M399" s="59" t="str">
        <f t="shared" si="6"/>
        <v>OK</v>
      </c>
      <c r="N399" s="60"/>
    </row>
    <row r="400" spans="1:14" x14ac:dyDescent="0.25">
      <c r="A400" s="61" t="s">
        <v>2561</v>
      </c>
      <c r="B400" s="149" t="s">
        <v>1610</v>
      </c>
      <c r="C400" s="150" t="s">
        <v>118</v>
      </c>
      <c r="D400" s="154" t="s">
        <v>1611</v>
      </c>
      <c r="E400" s="62" t="s">
        <v>739</v>
      </c>
      <c r="F400" s="150" t="s">
        <v>118</v>
      </c>
      <c r="G400" s="154" t="s">
        <v>561</v>
      </c>
      <c r="H400" s="151" t="str">
        <f>IF(OR(AND('B2'!AK15="",'B2'!AL15=""),AND('B2'!AK16="",'B2'!AL16=""),AND('B2'!AL15="X",'B2'!AL16="X"),OR('B2'!AL15="M",'B2'!AL16="M")),"",SUM('B2'!AK15,'B2'!AK16))</f>
        <v/>
      </c>
      <c r="I400" s="151" t="str">
        <f>IF(AND(AND('B2'!AL15="X",'B2'!AL16="X"),SUM('B2'!AK15,'B2'!AK16)=0,ISNUMBER('B2'!AK17)),"",IF(OR('B2'!AL15="M",'B2'!AL16="M"),"M",IF(AND('B2'!AL15='B2'!AL16,OR('B2'!AL15="X",'B2'!AL15="W",'B2'!AL15="Z")),UPPER('B2'!AL15),"")))</f>
        <v/>
      </c>
      <c r="J400" s="62" t="s">
        <v>739</v>
      </c>
      <c r="K400" s="151" t="str">
        <f>IF(AND(ISBLANK('B2'!AK17),$L$400&lt;&gt;"Z"),"",'B2'!AK17)</f>
        <v/>
      </c>
      <c r="L400" s="151" t="str">
        <f>IF(ISBLANK('B2'!AL17),"",'B2'!AL17)</f>
        <v/>
      </c>
      <c r="M400" s="59" t="str">
        <f t="shared" si="6"/>
        <v>OK</v>
      </c>
      <c r="N400" s="60"/>
    </row>
    <row r="401" spans="1:14" x14ac:dyDescent="0.25">
      <c r="A401" s="61" t="s">
        <v>2561</v>
      </c>
      <c r="B401" s="149" t="s">
        <v>1612</v>
      </c>
      <c r="C401" s="150" t="s">
        <v>118</v>
      </c>
      <c r="D401" s="154" t="s">
        <v>1613</v>
      </c>
      <c r="E401" s="62" t="s">
        <v>739</v>
      </c>
      <c r="F401" s="150" t="s">
        <v>118</v>
      </c>
      <c r="G401" s="154" t="s">
        <v>560</v>
      </c>
      <c r="H401" s="151" t="str">
        <f>IF(OR(EXACT('B2'!J18,'B2'!K18),EXACT('B2'!M18,'B2'!N18),EXACT('B2'!P18,'B2'!Q18),EXACT('B2'!Y18,'B2'!Z18),EXACT('B2'!AB18,'B2'!AC18),EXACT('B2'!AE18,'B2'!AF18),EXACT('B2'!AH18,'B2'!AI18),AND('B2'!K18='B2'!N18,'B2'!K18='B2'!Q18,'B2'!K18='B2'!Z18,'B2'!K18='B2'!AC18,'B2'!K18='B2'!AF18,'B2'!K18='B2'!AI18,'B2'!K18="X"),OR('B2'!K18="M",'B2'!N18="M",'B2'!Q18="M",'B2'!Z18="M",'B2'!AC18="M",'B2'!AF18="M",'B2'!AI18="M")),"",SUM('B2'!J18,'B2'!M18,'B2'!P18,'B2'!Y18,'B2'!AB18,'B2'!AE18,'B2'!AH18))</f>
        <v/>
      </c>
      <c r="I401" s="151" t="str">
        <f xml:space="preserve"> IF(AND(AND('B2'!K18="X",'B2'!N18="X",'B2'!Q18="X",'B2'!Z18="X",'B2'!AC18="X",'B2'!AF18="X",'B2'!AI18="X"),SUM('B2'!J18,'B2'!M18,'B2'!P18,'B2'!Y18,'B2'!AB18,'B2'!AE18,'B2'!AH18)=0,ISNUMBER('B2'!AK18)),"",IF(OR('B2'!K18="M",'B2'!N18="M",'B2'!Q18="M",'B2'!Z18="M",'B2'!AC18="M",'B2'!AF18="M",'B2'!AI18="M"),"M",IF(AND('B2'!K18='B2'!N18,'B2'!K18='B2'!Q18,'B2'!K18='B2'!Z18,'B2'!K18='B2'!AC18,'B2'!K18='B2'!AF18,'B2'!K18='B2'!AI18,OR('B2'!K18="W",'B2'!K18="Z",'B2'!K18="X")),UPPER('B2'!K18),"")))</f>
        <v/>
      </c>
      <c r="J401" s="62" t="s">
        <v>739</v>
      </c>
      <c r="K401" s="151" t="str">
        <f>IF(AND(ISBLANK('B2'!AK18),$L$401&lt;&gt;"Z"),"",'B2'!AK18)</f>
        <v/>
      </c>
      <c r="L401" s="151" t="str">
        <f>IF(ISBLANK('B2'!AL18),"",'B2'!AL18)</f>
        <v/>
      </c>
      <c r="M401" s="59" t="str">
        <f t="shared" si="6"/>
        <v>OK</v>
      </c>
      <c r="N401" s="60"/>
    </row>
    <row r="402" spans="1:14" x14ac:dyDescent="0.25">
      <c r="A402" s="61" t="s">
        <v>2561</v>
      </c>
      <c r="B402" s="149" t="s">
        <v>1614</v>
      </c>
      <c r="C402" s="150" t="s">
        <v>118</v>
      </c>
      <c r="D402" s="154" t="s">
        <v>1615</v>
      </c>
      <c r="E402" s="62" t="s">
        <v>739</v>
      </c>
      <c r="F402" s="150" t="s">
        <v>118</v>
      </c>
      <c r="G402" s="154" t="s">
        <v>1616</v>
      </c>
      <c r="H402" s="151" t="str">
        <f>IF(OR(EXACT('B2'!J20,'B2'!K20),EXACT('B2'!M20,'B2'!N20),EXACT('B2'!P20,'B2'!Q20),EXACT('B2'!Y20,'B2'!Z20),EXACT('B2'!AB20,'B2'!AC20),EXACT('B2'!AE20,'B2'!AF20),EXACT('B2'!AH20,'B2'!AI20),AND('B2'!K20='B2'!N20,'B2'!K20='B2'!Q20,'B2'!K20='B2'!Z20,'B2'!K20='B2'!AC20,'B2'!K20='B2'!AF20,'B2'!K20='B2'!AI20,'B2'!K20="X"),OR('B2'!K20="M",'B2'!N20="M",'B2'!Q20="M",'B2'!Z20="M",'B2'!AC20="M",'B2'!AF20="M",'B2'!AI20="M")),"",SUM('B2'!J20,'B2'!M20,'B2'!P20,'B2'!Y20,'B2'!AB20,'B2'!AE20,'B2'!AH20))</f>
        <v/>
      </c>
      <c r="I402" s="151" t="str">
        <f xml:space="preserve"> IF(AND(AND('B2'!K20="X",'B2'!N20="X",'B2'!Q20="X",'B2'!Z20="X",'B2'!AC20="X",'B2'!AF20="X",'B2'!AI20="X"),SUM('B2'!J20,'B2'!M20,'B2'!P20,'B2'!Y20,'B2'!AB20,'B2'!AE20,'B2'!AH20)=0,ISNUMBER('B2'!AK20)),"",IF(OR('B2'!K20="M",'B2'!N20="M",'B2'!Q20="M",'B2'!Z20="M",'B2'!AC20="M",'B2'!AF20="M",'B2'!AI20="M"),"M",IF(AND('B2'!K20='B2'!N20,'B2'!K20='B2'!Q20,'B2'!K20='B2'!Z20,'B2'!K20='B2'!AC20,'B2'!K20='B2'!AF20,'B2'!K20='B2'!AI20,OR('B2'!K20="W",'B2'!K20="Z",'B2'!K20="X")),UPPER('B2'!K20),"")))</f>
        <v/>
      </c>
      <c r="J402" s="62" t="s">
        <v>739</v>
      </c>
      <c r="K402" s="151" t="str">
        <f>IF(AND(ISBLANK('B2'!AK20),$L$402&lt;&gt;"Z"),"",'B2'!AK20)</f>
        <v/>
      </c>
      <c r="L402" s="151" t="str">
        <f>IF(ISBLANK('B2'!AL20),"",'B2'!AL20)</f>
        <v/>
      </c>
      <c r="M402" s="59" t="str">
        <f t="shared" si="6"/>
        <v>OK</v>
      </c>
      <c r="N402" s="60"/>
    </row>
    <row r="403" spans="1:14" x14ac:dyDescent="0.25">
      <c r="A403" s="61" t="s">
        <v>2561</v>
      </c>
      <c r="B403" s="149" t="s">
        <v>1617</v>
      </c>
      <c r="C403" s="150" t="s">
        <v>118</v>
      </c>
      <c r="D403" s="154" t="s">
        <v>1618</v>
      </c>
      <c r="E403" s="62" t="s">
        <v>739</v>
      </c>
      <c r="F403" s="150" t="s">
        <v>118</v>
      </c>
      <c r="G403" s="154" t="s">
        <v>1619</v>
      </c>
      <c r="H403" s="151" t="str">
        <f>IF(OR(EXACT('B2'!J21,'B2'!K21),EXACT('B2'!M21,'B2'!N21),EXACT('B2'!P21,'B2'!Q21),EXACT('B2'!Y21,'B2'!Z21),EXACT('B2'!AB21,'B2'!AC21),EXACT('B2'!AE21,'B2'!AF21),EXACT('B2'!AH21,'B2'!AI21),AND('B2'!K21='B2'!N21,'B2'!K21='B2'!Q21,'B2'!K21='B2'!Z21,'B2'!K21='B2'!AC21,'B2'!K21='B2'!AF21,'B2'!K21='B2'!AI21,'B2'!K21="X"),OR('B2'!K21="M",'B2'!N21="M",'B2'!Q21="M",'B2'!Z21="M",'B2'!AC21="M",'B2'!AF21="M",'B2'!AI21="M")),"",SUM('B2'!J21,'B2'!M21,'B2'!P21,'B2'!Y21,'B2'!AB21,'B2'!AE21,'B2'!AH21))</f>
        <v/>
      </c>
      <c r="I403" s="151" t="str">
        <f xml:space="preserve"> IF(AND(AND('B2'!K21="X",'B2'!N21="X",'B2'!Q21="X",'B2'!Z21="X",'B2'!AC21="X",'B2'!AF21="X",'B2'!AI21="X"),SUM('B2'!J21,'B2'!M21,'B2'!P21,'B2'!Y21,'B2'!AB21,'B2'!AE21,'B2'!AH21)=0,ISNUMBER('B2'!AK21)),"",IF(OR('B2'!K21="M",'B2'!N21="M",'B2'!Q21="M",'B2'!Z21="M",'B2'!AC21="M",'B2'!AF21="M",'B2'!AI21="M"),"M",IF(AND('B2'!K21='B2'!N21,'B2'!K21='B2'!Q21,'B2'!K21='B2'!Z21,'B2'!K21='B2'!AC21,'B2'!K21='B2'!AF21,'B2'!K21='B2'!AI21,OR('B2'!K21="W",'B2'!K21="Z",'B2'!K21="X")),UPPER('B2'!K21),"")))</f>
        <v/>
      </c>
      <c r="J403" s="62" t="s">
        <v>739</v>
      </c>
      <c r="K403" s="151" t="str">
        <f>IF(AND(ISBLANK('B2'!AK21),$L$403&lt;&gt;"Z"),"",'B2'!AK21)</f>
        <v/>
      </c>
      <c r="L403" s="151" t="str">
        <f>IF(ISBLANK('B2'!AL21),"",'B2'!AL21)</f>
        <v/>
      </c>
      <c r="M403" s="59" t="str">
        <f t="shared" si="6"/>
        <v>OK</v>
      </c>
      <c r="N403" s="60"/>
    </row>
    <row r="404" spans="1:14" x14ac:dyDescent="0.25">
      <c r="A404" s="61" t="s">
        <v>2561</v>
      </c>
      <c r="B404" s="149" t="s">
        <v>1620</v>
      </c>
      <c r="C404" s="150" t="s">
        <v>118</v>
      </c>
      <c r="D404" s="154" t="s">
        <v>1621</v>
      </c>
      <c r="E404" s="62" t="s">
        <v>739</v>
      </c>
      <c r="F404" s="150" t="s">
        <v>118</v>
      </c>
      <c r="G404" s="154" t="s">
        <v>1622</v>
      </c>
      <c r="H404" s="151" t="str">
        <f>IF(OR(AND('B2'!AK20="",'B2'!AL20=""),AND('B2'!AK21="",'B2'!AL21=""),AND('B2'!AL20="X",'B2'!AL21="X"),OR('B2'!AL20="M",'B2'!AL21="M")),"",SUM('B2'!AK20,'B2'!AK21))</f>
        <v/>
      </c>
      <c r="I404" s="151" t="str">
        <f>IF(AND(AND('B2'!AL20="X",'B2'!AL21="X"),SUM('B2'!AK20,'B2'!AK21)=0,ISNUMBER('B2'!AK22)),"",IF(OR('B2'!AL20="M",'B2'!AL21="M"),"M",IF(AND('B2'!AL20='B2'!AL21,OR('B2'!AL20="X",'B2'!AL20="W",'B2'!AL20="Z")),UPPER('B2'!AL20),"")))</f>
        <v/>
      </c>
      <c r="J404" s="62" t="s">
        <v>739</v>
      </c>
      <c r="K404" s="151" t="str">
        <f>IF(AND(ISBLANK('B2'!AK22),$L$404&lt;&gt;"Z"),"",'B2'!AK22)</f>
        <v/>
      </c>
      <c r="L404" s="151" t="str">
        <f>IF(ISBLANK('B2'!AL22),"",'B2'!AL22)</f>
        <v/>
      </c>
      <c r="M404" s="59" t="str">
        <f t="shared" si="6"/>
        <v>OK</v>
      </c>
      <c r="N404" s="60"/>
    </row>
    <row r="405" spans="1:14" x14ac:dyDescent="0.25">
      <c r="A405" s="61" t="s">
        <v>2561</v>
      </c>
      <c r="B405" s="149" t="s">
        <v>1623</v>
      </c>
      <c r="C405" s="150" t="s">
        <v>118</v>
      </c>
      <c r="D405" s="154" t="s">
        <v>1624</v>
      </c>
      <c r="E405" s="62" t="s">
        <v>739</v>
      </c>
      <c r="F405" s="150" t="s">
        <v>118</v>
      </c>
      <c r="G405" s="154" t="s">
        <v>1625</v>
      </c>
      <c r="H405" s="151" t="str">
        <f>IF(OR(EXACT('B2'!J24,'B2'!K24),EXACT('B2'!M24,'B2'!N24),EXACT('B2'!P24,'B2'!Q24),EXACT('B2'!Y24,'B2'!Z24),EXACT('B2'!AB24,'B2'!AC24),EXACT('B2'!AE24,'B2'!AF24),EXACT('B2'!AH24,'B2'!AI24),AND('B2'!K24='B2'!N24,'B2'!K24='B2'!Q24,'B2'!K24='B2'!Z24,'B2'!K24='B2'!AC24,'B2'!K24='B2'!AF24,'B2'!K24='B2'!AI24,'B2'!K24="X"),OR('B2'!K24="M",'B2'!N24="M",'B2'!Q24="M",'B2'!Z24="M",'B2'!AC24="M",'B2'!AF24="M",'B2'!AI24="M")),"",SUM('B2'!J24,'B2'!M24,'B2'!P24,'B2'!Y24,'B2'!AB24,'B2'!AE24,'B2'!AH24))</f>
        <v/>
      </c>
      <c r="I405" s="151" t="str">
        <f xml:space="preserve"> IF(AND(AND('B2'!K24="X",'B2'!N24="X",'B2'!Q24="X",'B2'!Z24="X",'B2'!AC24="X",'B2'!AF24="X",'B2'!AI24="X"),SUM('B2'!J24,'B2'!M24,'B2'!P24,'B2'!Y24,'B2'!AB24,'B2'!AE24,'B2'!AH24)=0,ISNUMBER('B2'!AK24)),"",IF(OR('B2'!K24="M",'B2'!N24="M",'B2'!Q24="M",'B2'!Z24="M",'B2'!AC24="M",'B2'!AF24="M",'B2'!AI24="M"),"M",IF(AND('B2'!K24='B2'!N24,'B2'!K24='B2'!Q24,'B2'!K24='B2'!Z24,'B2'!K24='B2'!AC24,'B2'!K24='B2'!AF24,'B2'!K24='B2'!AI24,OR('B2'!K24="W",'B2'!K24="Z",'B2'!K24="X")),UPPER('B2'!K24),"")))</f>
        <v/>
      </c>
      <c r="J405" s="62" t="s">
        <v>739</v>
      </c>
      <c r="K405" s="151" t="str">
        <f>IF(AND(ISBLANK('B2'!AK24),$L$405&lt;&gt;"Z"),"",'B2'!AK24)</f>
        <v/>
      </c>
      <c r="L405" s="151" t="str">
        <f>IF(ISBLANK('B2'!AL24),"",'B2'!AL24)</f>
        <v/>
      </c>
      <c r="M405" s="59" t="str">
        <f t="shared" si="6"/>
        <v>OK</v>
      </c>
      <c r="N405" s="60"/>
    </row>
    <row r="406" spans="1:14" x14ac:dyDescent="0.25">
      <c r="A406" s="61" t="s">
        <v>2561</v>
      </c>
      <c r="B406" s="149" t="s">
        <v>1626</v>
      </c>
      <c r="C406" s="150" t="s">
        <v>118</v>
      </c>
      <c r="D406" s="154" t="s">
        <v>1627</v>
      </c>
      <c r="E406" s="62" t="s">
        <v>739</v>
      </c>
      <c r="F406" s="150" t="s">
        <v>118</v>
      </c>
      <c r="G406" s="154" t="s">
        <v>1628</v>
      </c>
      <c r="H406" s="151" t="str">
        <f>IF(OR(EXACT('B2'!J25,'B2'!K25),EXACT('B2'!M25,'B2'!N25),EXACT('B2'!P25,'B2'!Q25),EXACT('B2'!Y25,'B2'!Z25),EXACT('B2'!AB25,'B2'!AC25),EXACT('B2'!AE25,'B2'!AF25),EXACT('B2'!AH25,'B2'!AI25),AND('B2'!K25='B2'!N25,'B2'!K25='B2'!Q25,'B2'!K25='B2'!Z25,'B2'!K25='B2'!AC25,'B2'!K25='B2'!AF25,'B2'!K25='B2'!AI25,'B2'!K25="X"),OR('B2'!K25="M",'B2'!N25="M",'B2'!Q25="M",'B2'!Z25="M",'B2'!AC25="M",'B2'!AF25="M",'B2'!AI25="M")),"",SUM('B2'!J25,'B2'!M25,'B2'!P25,'B2'!Y25,'B2'!AB25,'B2'!AE25,'B2'!AH25))</f>
        <v/>
      </c>
      <c r="I406" s="151" t="str">
        <f xml:space="preserve"> IF(AND(AND('B2'!K25="X",'B2'!N25="X",'B2'!Q25="X",'B2'!Z25="X",'B2'!AC25="X",'B2'!AF25="X",'B2'!AI25="X"),SUM('B2'!J25,'B2'!M25,'B2'!P25,'B2'!Y25,'B2'!AB25,'B2'!AE25,'B2'!AH25)=0,ISNUMBER('B2'!AK25)),"",IF(OR('B2'!K25="M",'B2'!N25="M",'B2'!Q25="M",'B2'!Z25="M",'B2'!AC25="M",'B2'!AF25="M",'B2'!AI25="M"),"M",IF(AND('B2'!K25='B2'!N25,'B2'!K25='B2'!Q25,'B2'!K25='B2'!Z25,'B2'!K25='B2'!AC25,'B2'!K25='B2'!AF25,'B2'!K25='B2'!AI25,OR('B2'!K25="W",'B2'!K25="Z",'B2'!K25="X")),UPPER('B2'!K25),"")))</f>
        <v/>
      </c>
      <c r="J406" s="62" t="s">
        <v>739</v>
      </c>
      <c r="K406" s="151" t="str">
        <f>IF(AND(ISBLANK('B2'!AK25),$L$406&lt;&gt;"Z"),"",'B2'!AK25)</f>
        <v/>
      </c>
      <c r="L406" s="151" t="str">
        <f>IF(ISBLANK('B2'!AL25),"",'B2'!AL25)</f>
        <v/>
      </c>
      <c r="M406" s="59" t="str">
        <f t="shared" si="6"/>
        <v>OK</v>
      </c>
      <c r="N406" s="60"/>
    </row>
    <row r="407" spans="1:14" x14ac:dyDescent="0.25">
      <c r="A407" s="61" t="s">
        <v>2561</v>
      </c>
      <c r="B407" s="149" t="s">
        <v>1629</v>
      </c>
      <c r="C407" s="150" t="s">
        <v>118</v>
      </c>
      <c r="D407" s="154" t="s">
        <v>1630</v>
      </c>
      <c r="E407" s="62" t="s">
        <v>739</v>
      </c>
      <c r="F407" s="150" t="s">
        <v>118</v>
      </c>
      <c r="G407" s="154" t="s">
        <v>1631</v>
      </c>
      <c r="H407" s="151" t="str">
        <f>IF(OR(AND('B2'!AK24="",'B2'!AL24=""),AND('B2'!AK25="",'B2'!AL25=""),AND('B2'!AL24="X",'B2'!AL25="X"),OR('B2'!AL24="M",'B2'!AL25="M")),"",SUM('B2'!AK24,'B2'!AK25))</f>
        <v/>
      </c>
      <c r="I407" s="151" t="str">
        <f>IF(AND(AND('B2'!AL24="X",'B2'!AL25="X"),SUM('B2'!AK24,'B2'!AK25)=0,ISNUMBER('B2'!AK26)),"",IF(OR('B2'!AL24="M",'B2'!AL25="M"),"M",IF(AND('B2'!AL24='B2'!AL25,OR('B2'!AL24="X",'B2'!AL24="W",'B2'!AL24="Z")),UPPER('B2'!AL24),"")))</f>
        <v/>
      </c>
      <c r="J407" s="62" t="s">
        <v>739</v>
      </c>
      <c r="K407" s="151" t="str">
        <f>IF(AND(ISBLANK('B2'!AK26),$L$407&lt;&gt;"Z"),"",'B2'!AK26)</f>
        <v/>
      </c>
      <c r="L407" s="151" t="str">
        <f>IF(ISBLANK('B2'!AL26),"",'B2'!AL26)</f>
        <v/>
      </c>
      <c r="M407" s="59" t="str">
        <f t="shared" si="6"/>
        <v>OK</v>
      </c>
      <c r="N407" s="60"/>
    </row>
    <row r="408" spans="1:14" x14ac:dyDescent="0.25">
      <c r="A408" s="61" t="s">
        <v>2561</v>
      </c>
      <c r="B408" s="149" t="s">
        <v>1632</v>
      </c>
      <c r="C408" s="150" t="s">
        <v>118</v>
      </c>
      <c r="D408" s="154" t="s">
        <v>1633</v>
      </c>
      <c r="E408" s="62" t="s">
        <v>739</v>
      </c>
      <c r="F408" s="150" t="s">
        <v>118</v>
      </c>
      <c r="G408" s="154" t="s">
        <v>1634</v>
      </c>
      <c r="H408" s="151" t="str">
        <f>IF(OR(AND('B2'!AK17="",'B2'!AL17=""),AND('B2'!AK22="",'B2'!AL22=""),AND('B2'!AK26="",'B2'!AL26=""),AND('B2'!AL17='B2'!AL22,'B2'!AL17='B2'!AL26,'B2'!AL17="X"),OR('B2'!AL17="M",'B2'!AL22="M",'B2'!AL26="M")),"",SUM('B2'!AK17,'B2'!AK22,'B2'!AK26))</f>
        <v/>
      </c>
      <c r="I408" s="151" t="str">
        <f>IF(AND(AND('B2'!AL17="X",'B2'!AL22="X",'B2'!AL26="X"),SUM('B2'!AK17,'B2'!AK22,'B2'!AK26)=0,ISNUMBER('B2'!AK28)),"",IF(OR('B2'!AL17="M",'B2'!AL22="M",'B2'!AL26="M"),"M",IF(AND('B2'!AL17='B2'!AL22,'B2'!AL17='B2'!AL26,OR('B2'!AL17="X",'B2'!AL17="W",'B2'!AL17="Z")),UPPER('B2'!AL17),"")))</f>
        <v/>
      </c>
      <c r="J408" s="62" t="s">
        <v>739</v>
      </c>
      <c r="K408" s="151" t="str">
        <f>IF(AND(ISBLANK('B2'!AK28),$L$408&lt;&gt;"Z"),"",'B2'!AK28)</f>
        <v/>
      </c>
      <c r="L408" s="151" t="str">
        <f>IF(ISBLANK('B2'!AL28),"",'B2'!AL28)</f>
        <v/>
      </c>
      <c r="M408" s="59" t="str">
        <f t="shared" si="6"/>
        <v>OK</v>
      </c>
      <c r="N408" s="60"/>
    </row>
    <row r="409" spans="1:14" x14ac:dyDescent="0.25">
      <c r="A409" s="61" t="s">
        <v>2561</v>
      </c>
      <c r="B409" s="149" t="s">
        <v>1635</v>
      </c>
      <c r="C409" s="150" t="s">
        <v>118</v>
      </c>
      <c r="D409" s="154" t="s">
        <v>1636</v>
      </c>
      <c r="E409" s="62" t="s">
        <v>739</v>
      </c>
      <c r="F409" s="150" t="s">
        <v>118</v>
      </c>
      <c r="G409" s="154" t="s">
        <v>1637</v>
      </c>
      <c r="H409" s="151" t="str">
        <f>IF(OR(EXACT('B2'!J32,'B2'!K32),EXACT('B2'!M32,'B2'!N32),EXACT('B2'!P32,'B2'!Q32),EXACT('B2'!Y32,'B2'!Z32),EXACT('B2'!AB32,'B2'!AC32),EXACT('B2'!AE32,'B2'!AF32),EXACT('B2'!AH32,'B2'!AI32),AND('B2'!K32='B2'!N32,'B2'!K32='B2'!Q32,'B2'!K32='B2'!Z32,'B2'!K32='B2'!AC32,'B2'!K32='B2'!AF32,'B2'!K32='B2'!AI32,'B2'!K32="X"),OR('B2'!K32="M",'B2'!N32="M",'B2'!Q32="M",'B2'!Z32="M",'B2'!AC32="M",'B2'!AF32="M",'B2'!AI32="M")),"",SUM('B2'!J32,'B2'!M32,'B2'!P32,'B2'!Y32,'B2'!AB32,'B2'!AE32,'B2'!AH32))</f>
        <v/>
      </c>
      <c r="I409" s="151" t="str">
        <f xml:space="preserve"> IF(AND(AND('B2'!K32="X",'B2'!N32="X",'B2'!Q32="X",'B2'!Z32="X",'B2'!AC32="X",'B2'!AF32="X",'B2'!AI32="X"),SUM('B2'!J32,'B2'!M32,'B2'!P32,'B2'!Y32,'B2'!AB32,'B2'!AE32,'B2'!AH32)=0,ISNUMBER('B2'!AK32)),"",IF(OR('B2'!K32="M",'B2'!N32="M",'B2'!Q32="M",'B2'!Z32="M",'B2'!AC32="M",'B2'!AF32="M",'B2'!AI32="M"),"M",IF(AND('B2'!K32='B2'!N32,'B2'!K32='B2'!Q32,'B2'!K32='B2'!Z32,'B2'!K32='B2'!AC32,'B2'!K32='B2'!AF32,'B2'!K32='B2'!AI32,OR('B2'!K32="W",'B2'!K32="Z",'B2'!K32="X")),UPPER('B2'!K32),"")))</f>
        <v/>
      </c>
      <c r="J409" s="62" t="s">
        <v>739</v>
      </c>
      <c r="K409" s="151" t="str">
        <f>IF(AND(ISBLANK('B2'!AK32),$L$409&lt;&gt;"Z"),"",'B2'!AK32)</f>
        <v/>
      </c>
      <c r="L409" s="151" t="str">
        <f>IF(ISBLANK('B2'!AL32),"",'B2'!AL32)</f>
        <v/>
      </c>
      <c r="M409" s="59" t="str">
        <f t="shared" si="6"/>
        <v>OK</v>
      </c>
      <c r="N409" s="60"/>
    </row>
    <row r="410" spans="1:14" x14ac:dyDescent="0.25">
      <c r="A410" s="61" t="s">
        <v>2561</v>
      </c>
      <c r="B410" s="149" t="s">
        <v>1638</v>
      </c>
      <c r="C410" s="150" t="s">
        <v>118</v>
      </c>
      <c r="D410" s="154" t="s">
        <v>1639</v>
      </c>
      <c r="E410" s="62" t="s">
        <v>739</v>
      </c>
      <c r="F410" s="150" t="s">
        <v>118</v>
      </c>
      <c r="G410" s="154" t="s">
        <v>699</v>
      </c>
      <c r="H410" s="151" t="str">
        <f>IF(OR(EXACT('B2'!J33,'B2'!K33),EXACT('B2'!M33,'B2'!N33),EXACT('B2'!P33,'B2'!Q33),EXACT('B2'!Y33,'B2'!Z33),EXACT('B2'!AB33,'B2'!AC33),EXACT('B2'!AE33,'B2'!AF33),EXACT('B2'!AH33,'B2'!AI33),AND('B2'!K33='B2'!N33,'B2'!K33='B2'!Q33,'B2'!K33='B2'!Z33,'B2'!K33='B2'!AC33,'B2'!K33='B2'!AF33,'B2'!K33='B2'!AI33,'B2'!K33="X"),OR('B2'!K33="M",'B2'!N33="M",'B2'!Q33="M",'B2'!Z33="M",'B2'!AC33="M",'B2'!AF33="M",'B2'!AI33="M")),"",SUM('B2'!J33,'B2'!M33,'B2'!P33,'B2'!Y33,'B2'!AB33,'B2'!AE33,'B2'!AH33))</f>
        <v/>
      </c>
      <c r="I410" s="151" t="str">
        <f xml:space="preserve"> IF(AND(AND('B2'!K33="X",'B2'!N33="X",'B2'!Q33="X",'B2'!Z33="X",'B2'!AC33="X",'B2'!AF33="X",'B2'!AI33="X"),SUM('B2'!J33,'B2'!M33,'B2'!P33,'B2'!Y33,'B2'!AB33,'B2'!AE33,'B2'!AH33)=0,ISNUMBER('B2'!AK33)),"",IF(OR('B2'!K33="M",'B2'!N33="M",'B2'!Q33="M",'B2'!Z33="M",'B2'!AC33="M",'B2'!AF33="M",'B2'!AI33="M"),"M",IF(AND('B2'!K33='B2'!N33,'B2'!K33='B2'!Q33,'B2'!K33='B2'!Z33,'B2'!K33='B2'!AC33,'B2'!K33='B2'!AF33,'B2'!K33='B2'!AI33,OR('B2'!K33="W",'B2'!K33="Z",'B2'!K33="X")),UPPER('B2'!K33),"")))</f>
        <v/>
      </c>
      <c r="J410" s="62" t="s">
        <v>739</v>
      </c>
      <c r="K410" s="151" t="str">
        <f>IF(AND(ISBLANK('B2'!AK33),$L$410&lt;&gt;"Z"),"",'B2'!AK33)</f>
        <v/>
      </c>
      <c r="L410" s="151" t="str">
        <f>IF(ISBLANK('B2'!AL33),"",'B2'!AL33)</f>
        <v/>
      </c>
      <c r="M410" s="59" t="str">
        <f t="shared" si="6"/>
        <v>OK</v>
      </c>
      <c r="N410" s="60"/>
    </row>
    <row r="411" spans="1:14" x14ac:dyDescent="0.25">
      <c r="A411" s="61" t="s">
        <v>2561</v>
      </c>
      <c r="B411" s="149" t="s">
        <v>1640</v>
      </c>
      <c r="C411" s="150" t="s">
        <v>118</v>
      </c>
      <c r="D411" s="154" t="s">
        <v>1641</v>
      </c>
      <c r="E411" s="62" t="s">
        <v>739</v>
      </c>
      <c r="F411" s="150" t="s">
        <v>118</v>
      </c>
      <c r="G411" s="154" t="s">
        <v>1642</v>
      </c>
      <c r="H411" s="151" t="str">
        <f>IF(OR(AND('B2'!AK32="",'B2'!AL32=""),AND('B2'!AK33="",'B2'!AL33=""),AND('B2'!AL32="X",'B2'!AL33="X"),OR('B2'!AL32="M",'B2'!AL33="M")),"",SUM('B2'!AK32,'B2'!AK33))</f>
        <v/>
      </c>
      <c r="I411" s="151" t="str">
        <f>IF(AND(AND('B2'!AL32="X",'B2'!AL33="X"),SUM('B2'!AK32,'B2'!AK33)=0,ISNUMBER('B2'!AK34)),"",IF(OR('B2'!AL32="M",'B2'!AL33="M"),"M",IF(AND('B2'!AL32='B2'!AL33,OR('B2'!AL32="X",'B2'!AL32="W",'B2'!AL32="Z")),UPPER('B2'!AL32),"")))</f>
        <v/>
      </c>
      <c r="J411" s="62" t="s">
        <v>739</v>
      </c>
      <c r="K411" s="151" t="str">
        <f>IF(AND(ISBLANK('B2'!AK34),$L$411&lt;&gt;"Z"),"",'B2'!AK34)</f>
        <v/>
      </c>
      <c r="L411" s="151" t="str">
        <f>IF(ISBLANK('B2'!AL34),"",'B2'!AL34)</f>
        <v/>
      </c>
      <c r="M411" s="59" t="str">
        <f t="shared" si="6"/>
        <v>OK</v>
      </c>
      <c r="N411" s="60"/>
    </row>
    <row r="412" spans="1:14" x14ac:dyDescent="0.25">
      <c r="A412" s="61" t="s">
        <v>2561</v>
      </c>
      <c r="B412" s="149" t="s">
        <v>1643</v>
      </c>
      <c r="C412" s="150" t="s">
        <v>118</v>
      </c>
      <c r="D412" s="154" t="s">
        <v>1644</v>
      </c>
      <c r="E412" s="62" t="s">
        <v>739</v>
      </c>
      <c r="F412" s="150" t="s">
        <v>118</v>
      </c>
      <c r="G412" s="154" t="s">
        <v>700</v>
      </c>
      <c r="H412" s="151" t="str">
        <f>IF(OR(EXACT('B2'!J35,'B2'!K35),EXACT('B2'!M35,'B2'!N35),EXACT('B2'!P35,'B2'!Q35),EXACT('B2'!Y35,'B2'!Z35),EXACT('B2'!AB35,'B2'!AC35),EXACT('B2'!AE35,'B2'!AF35),EXACT('B2'!AH35,'B2'!AI35),AND('B2'!K35='B2'!N35,'B2'!K35='B2'!Q35,'B2'!K35='B2'!Z35,'B2'!K35='B2'!AC35,'B2'!K35='B2'!AF35,'B2'!K35='B2'!AI35,'B2'!K35="X"),OR('B2'!K35="M",'B2'!N35="M",'B2'!Q35="M",'B2'!Z35="M",'B2'!AC35="M",'B2'!AF35="M",'B2'!AI35="M")),"",SUM('B2'!J35,'B2'!M35,'B2'!P35,'B2'!Y35,'B2'!AB35,'B2'!AE35,'B2'!AH35))</f>
        <v/>
      </c>
      <c r="I412" s="151" t="str">
        <f xml:space="preserve"> IF(AND(AND('B2'!K35="X",'B2'!N35="X",'B2'!Q35="X",'B2'!Z35="X",'B2'!AC35="X",'B2'!AF35="X",'B2'!AI35="X"),SUM('B2'!J35,'B2'!M35,'B2'!P35,'B2'!Y35,'B2'!AB35,'B2'!AE35,'B2'!AH35)=0,ISNUMBER('B2'!AK35)),"",IF(OR('B2'!K35="M",'B2'!N35="M",'B2'!Q35="M",'B2'!Z35="M",'B2'!AC35="M",'B2'!AF35="M",'B2'!AI35="M"),"M",IF(AND('B2'!K35='B2'!N35,'B2'!K35='B2'!Q35,'B2'!K35='B2'!Z35,'B2'!K35='B2'!AC35,'B2'!K35='B2'!AF35,'B2'!K35='B2'!AI35,OR('B2'!K35="W",'B2'!K35="Z",'B2'!K35="X")),UPPER('B2'!K35),"")))</f>
        <v/>
      </c>
      <c r="J412" s="62" t="s">
        <v>739</v>
      </c>
      <c r="K412" s="151" t="str">
        <f>IF(AND(ISBLANK('B2'!AK35),$L$412&lt;&gt;"Z"),"",'B2'!AK35)</f>
        <v/>
      </c>
      <c r="L412" s="151" t="str">
        <f>IF(ISBLANK('B2'!AL35),"",'B2'!AL35)</f>
        <v/>
      </c>
      <c r="M412" s="59" t="str">
        <f t="shared" ref="M412:M475" si="7">IF(AND(ISNUMBER(H412),ISNUMBER(K412)),IF(OR(ROUND(H412,0)&lt;&gt;ROUND(K412,0),I412&lt;&gt;L412),"Check","OK"),IF(OR(AND(H412&lt;&gt;K412,I412&lt;&gt;"Z",L412&lt;&gt;"Z"),I412&lt;&gt;L412),"Check","OK"))</f>
        <v>OK</v>
      </c>
      <c r="N412" s="60"/>
    </row>
    <row r="413" spans="1:14" x14ac:dyDescent="0.25">
      <c r="A413" s="61" t="s">
        <v>2561</v>
      </c>
      <c r="B413" s="149" t="s">
        <v>1645</v>
      </c>
      <c r="C413" s="150" t="s">
        <v>118</v>
      </c>
      <c r="D413" s="154" t="s">
        <v>1646</v>
      </c>
      <c r="E413" s="62" t="s">
        <v>739</v>
      </c>
      <c r="F413" s="150" t="s">
        <v>118</v>
      </c>
      <c r="G413" s="154" t="s">
        <v>1647</v>
      </c>
      <c r="H413" s="151" t="str">
        <f>IF(OR(EXACT('B2'!J37,'B2'!K37),EXACT('B2'!M37,'B2'!N37),EXACT('B2'!P37,'B2'!Q37),EXACT('B2'!Y37,'B2'!Z37),EXACT('B2'!AB37,'B2'!AC37),EXACT('B2'!AE37,'B2'!AF37),EXACT('B2'!AH37,'B2'!AI37),AND('B2'!K37='B2'!N37,'B2'!K37='B2'!Q37,'B2'!K37='B2'!Z37,'B2'!K37='B2'!AC37,'B2'!K37='B2'!AF37,'B2'!K37='B2'!AI37,'B2'!K37="X"),OR('B2'!K37="M",'B2'!N37="M",'B2'!Q37="M",'B2'!Z37="M",'B2'!AC37="M",'B2'!AF37="M",'B2'!AI37="M")),"",SUM('B2'!J37,'B2'!M37,'B2'!P37,'B2'!Y37,'B2'!AB37,'B2'!AE37,'B2'!AH37))</f>
        <v/>
      </c>
      <c r="I413" s="151" t="str">
        <f xml:space="preserve"> IF(AND(AND('B2'!K37="X",'B2'!N37="X",'B2'!Q37="X",'B2'!Z37="X",'B2'!AC37="X",'B2'!AF37="X",'B2'!AI37="X"),SUM('B2'!J37,'B2'!M37,'B2'!P37,'B2'!Y37,'B2'!AB37,'B2'!AE37,'B2'!AH37)=0,ISNUMBER('B2'!AK37)),"",IF(OR('B2'!K37="M",'B2'!N37="M",'B2'!Q37="M",'B2'!Z37="M",'B2'!AC37="M",'B2'!AF37="M",'B2'!AI37="M"),"M",IF(AND('B2'!K37='B2'!N37,'B2'!K37='B2'!Q37,'B2'!K37='B2'!Z37,'B2'!K37='B2'!AC37,'B2'!K37='B2'!AF37,'B2'!K37='B2'!AI37,OR('B2'!K37="W",'B2'!K37="Z",'B2'!K37="X")),UPPER('B2'!K37),"")))</f>
        <v/>
      </c>
      <c r="J413" s="62" t="s">
        <v>739</v>
      </c>
      <c r="K413" s="151" t="str">
        <f>IF(AND(ISBLANK('B2'!AK37),$L$413&lt;&gt;"Z"),"",'B2'!AK37)</f>
        <v/>
      </c>
      <c r="L413" s="151" t="str">
        <f>IF(ISBLANK('B2'!AL37),"",'B2'!AL37)</f>
        <v/>
      </c>
      <c r="M413" s="59" t="str">
        <f t="shared" si="7"/>
        <v>OK</v>
      </c>
      <c r="N413" s="60"/>
    </row>
    <row r="414" spans="1:14" x14ac:dyDescent="0.25">
      <c r="A414" s="61" t="s">
        <v>2561</v>
      </c>
      <c r="B414" s="149" t="s">
        <v>1648</v>
      </c>
      <c r="C414" s="150" t="s">
        <v>118</v>
      </c>
      <c r="D414" s="154" t="s">
        <v>1649</v>
      </c>
      <c r="E414" s="62" t="s">
        <v>739</v>
      </c>
      <c r="F414" s="150" t="s">
        <v>118</v>
      </c>
      <c r="G414" s="154" t="s">
        <v>1650</v>
      </c>
      <c r="H414" s="151" t="str">
        <f>IF(OR(EXACT('B2'!J39,'B2'!K39),EXACT('B2'!M39,'B2'!N39),EXACT('B2'!P39,'B2'!Q39),EXACT('B2'!Y39,'B2'!Z39),EXACT('B2'!AB39,'B2'!AC39),EXACT('B2'!AE39,'B2'!AF39),EXACT('B2'!AH39,'B2'!AI39),AND('B2'!K39='B2'!N39,'B2'!K39='B2'!Q39,'B2'!K39='B2'!Z39,'B2'!K39='B2'!AC39,'B2'!K39='B2'!AF39,'B2'!K39='B2'!AI39,'B2'!K39="X"),OR('B2'!K39="M",'B2'!N39="M",'B2'!Q39="M",'B2'!Z39="M",'B2'!AC39="M",'B2'!AF39="M",'B2'!AI39="M")),"",SUM('B2'!J39,'B2'!M39,'B2'!P39,'B2'!Y39,'B2'!AB39,'B2'!AE39,'B2'!AH39))</f>
        <v/>
      </c>
      <c r="I414" s="151" t="str">
        <f xml:space="preserve"> IF(AND(AND('B2'!K39="X",'B2'!N39="X",'B2'!Q39="X",'B2'!Z39="X",'B2'!AC39="X",'B2'!AF39="X",'B2'!AI39="X"),SUM('B2'!J39,'B2'!M39,'B2'!P39,'B2'!Y39,'B2'!AB39,'B2'!AE39,'B2'!AH39)=0,ISNUMBER('B2'!AK39)),"",IF(OR('B2'!K39="M",'B2'!N39="M",'B2'!Q39="M",'B2'!Z39="M",'B2'!AC39="M",'B2'!AF39="M",'B2'!AI39="M"),"M",IF(AND('B2'!K39='B2'!N39,'B2'!K39='B2'!Q39,'B2'!K39='B2'!Z39,'B2'!K39='B2'!AC39,'B2'!K39='B2'!AF39,'B2'!K39='B2'!AI39,OR('B2'!K39="W",'B2'!K39="Z",'B2'!K39="X")),UPPER('B2'!K39),"")))</f>
        <v/>
      </c>
      <c r="J414" s="62" t="s">
        <v>739</v>
      </c>
      <c r="K414" s="151" t="str">
        <f>IF(AND(ISBLANK('B2'!AK39),$L$414&lt;&gt;"Z"),"",'B2'!AK39)</f>
        <v/>
      </c>
      <c r="L414" s="151" t="str">
        <f>IF(ISBLANK('B2'!AL39),"",'B2'!AL39)</f>
        <v/>
      </c>
      <c r="M414" s="59" t="str">
        <f t="shared" si="7"/>
        <v>OK</v>
      </c>
      <c r="N414" s="60"/>
    </row>
    <row r="415" spans="1:14" x14ac:dyDescent="0.25">
      <c r="A415" s="61" t="s">
        <v>2561</v>
      </c>
      <c r="B415" s="149" t="s">
        <v>1651</v>
      </c>
      <c r="C415" s="150" t="s">
        <v>118</v>
      </c>
      <c r="D415" s="154" t="s">
        <v>1652</v>
      </c>
      <c r="E415" s="62" t="s">
        <v>739</v>
      </c>
      <c r="F415" s="150" t="s">
        <v>118</v>
      </c>
      <c r="G415" s="154" t="s">
        <v>1653</v>
      </c>
      <c r="H415" s="151" t="str">
        <f>IF(OR(EXACT('B2'!J40,'B2'!K40),EXACT('B2'!M40,'B2'!N40),EXACT('B2'!P40,'B2'!Q40),EXACT('B2'!Y40,'B2'!Z40),EXACT('B2'!AB40,'B2'!AC40),EXACT('B2'!AE40,'B2'!AF40),EXACT('B2'!AH40,'B2'!AI40),AND('B2'!K40='B2'!N40,'B2'!K40='B2'!Q40,'B2'!K40='B2'!Z40,'B2'!K40='B2'!AC40,'B2'!K40='B2'!AF40,'B2'!K40='B2'!AI40,'B2'!K40="X"),OR('B2'!K40="M",'B2'!N40="M",'B2'!Q40="M",'B2'!Z40="M",'B2'!AC40="M",'B2'!AF40="M",'B2'!AI40="M")),"",SUM('B2'!J40,'B2'!M40,'B2'!P40,'B2'!Y40,'B2'!AB40,'B2'!AE40,'B2'!AH40))</f>
        <v/>
      </c>
      <c r="I415" s="151" t="str">
        <f xml:space="preserve"> IF(AND(AND('B2'!K40="X",'B2'!N40="X",'B2'!Q40="X",'B2'!Z40="X",'B2'!AC40="X",'B2'!AF40="X",'B2'!AI40="X"),SUM('B2'!J40,'B2'!M40,'B2'!P40,'B2'!Y40,'B2'!AB40,'B2'!AE40,'B2'!AH40)=0,ISNUMBER('B2'!AK40)),"",IF(OR('B2'!K40="M",'B2'!N40="M",'B2'!Q40="M",'B2'!Z40="M",'B2'!AC40="M",'B2'!AF40="M",'B2'!AI40="M"),"M",IF(AND('B2'!K40='B2'!N40,'B2'!K40='B2'!Q40,'B2'!K40='B2'!Z40,'B2'!K40='B2'!AC40,'B2'!K40='B2'!AF40,'B2'!K40='B2'!AI40,OR('B2'!K40="W",'B2'!K40="Z",'B2'!K40="X")),UPPER('B2'!K40),"")))</f>
        <v/>
      </c>
      <c r="J415" s="62" t="s">
        <v>739</v>
      </c>
      <c r="K415" s="151" t="str">
        <f>IF(AND(ISBLANK('B2'!AK40),$L$415&lt;&gt;"Z"),"",'B2'!AK40)</f>
        <v/>
      </c>
      <c r="L415" s="151" t="str">
        <f>IF(ISBLANK('B2'!AL40),"",'B2'!AL40)</f>
        <v/>
      </c>
      <c r="M415" s="59" t="str">
        <f t="shared" si="7"/>
        <v>OK</v>
      </c>
      <c r="N415" s="60"/>
    </row>
    <row r="416" spans="1:14" x14ac:dyDescent="0.25">
      <c r="A416" s="61" t="s">
        <v>2561</v>
      </c>
      <c r="B416" s="149" t="s">
        <v>1654</v>
      </c>
      <c r="C416" s="150" t="s">
        <v>118</v>
      </c>
      <c r="D416" s="154" t="s">
        <v>1655</v>
      </c>
      <c r="E416" s="62" t="s">
        <v>739</v>
      </c>
      <c r="F416" s="150" t="s">
        <v>118</v>
      </c>
      <c r="G416" s="154" t="s">
        <v>1656</v>
      </c>
      <c r="H416" s="151" t="str">
        <f>IF(OR(AND('B2'!AK39="",'B2'!AL39=""),AND('B2'!AK40="",'B2'!AL40=""),AND('B2'!AL39="X",'B2'!AL40="X"),OR('B2'!AL39="M",'B2'!AL40="M")),"",SUM('B2'!AK39,'B2'!AK40))</f>
        <v/>
      </c>
      <c r="I416" s="151" t="str">
        <f>IF(AND(AND('B2'!AL39="X",'B2'!AL40="X"),SUM('B2'!AK39,'B2'!AK40)=0,ISNUMBER('B2'!AK41)),"",IF(OR('B2'!AL39="M",'B2'!AL40="M"),"M",IF(AND('B2'!AL39='B2'!AL40,OR('B2'!AL39="X",'B2'!AL39="W",'B2'!AL39="Z")),UPPER('B2'!AL39),"")))</f>
        <v/>
      </c>
      <c r="J416" s="62" t="s">
        <v>739</v>
      </c>
      <c r="K416" s="151" t="str">
        <f>IF(AND(ISBLANK('B2'!AK41),$L$416&lt;&gt;"Z"),"",'B2'!AK41)</f>
        <v/>
      </c>
      <c r="L416" s="151" t="str">
        <f>IF(ISBLANK('B2'!AL41),"",'B2'!AL41)</f>
        <v/>
      </c>
      <c r="M416" s="59" t="str">
        <f t="shared" si="7"/>
        <v>OK</v>
      </c>
      <c r="N416" s="60"/>
    </row>
    <row r="417" spans="1:14" x14ac:dyDescent="0.25">
      <c r="A417" s="61" t="s">
        <v>2561</v>
      </c>
      <c r="B417" s="149" t="s">
        <v>1657</v>
      </c>
      <c r="C417" s="150" t="s">
        <v>118</v>
      </c>
      <c r="D417" s="154" t="s">
        <v>1658</v>
      </c>
      <c r="E417" s="62" t="s">
        <v>739</v>
      </c>
      <c r="F417" s="150" t="s">
        <v>118</v>
      </c>
      <c r="G417" s="154" t="s">
        <v>1659</v>
      </c>
      <c r="H417" s="151" t="str">
        <f>IF(OR(AND('B2'!AK34="",'B2'!AL34=""),AND('B2'!AK37="",'B2'!AL37=""),AND('B2'!AK41="",'B2'!AL41=""),AND('B2'!AL34='B2'!AL37,'B2'!AL34='B2'!AL41,'B2'!AL34="X"),OR('B2'!AL34="M",'B2'!AL37="M",'B2'!AL41="M")),"",SUM('B2'!AK34,'B2'!AK37,'B2'!AK41))</f>
        <v/>
      </c>
      <c r="I417" s="151" t="str">
        <f>IF(AND(AND('B2'!AL34="X",'B2'!AL37="X",'B2'!AL41="X"),SUM('B2'!AK34,'B2'!AK37,'B2'!AK41)=0,ISNUMBER('B2'!AK28)),"",IF(OR('B2'!AL34="M",'B2'!AL37="M",'B2'!AL41="M"),"M",IF(AND('B2'!AL34='B2'!AL37,'B2'!AL34='B2'!AL41,OR('B2'!AL34="X",'B2'!AL34="W",'B2'!AL34="Z")),UPPER('B2'!AL34),"")))</f>
        <v/>
      </c>
      <c r="J417" s="62" t="s">
        <v>739</v>
      </c>
      <c r="K417" s="151" t="str">
        <f>IF(AND(ISBLANK('B2'!AK43),$L$417&lt;&gt;"Z"),"",'B2'!AK43)</f>
        <v/>
      </c>
      <c r="L417" s="151" t="str">
        <f>IF(ISBLANK('B2'!AL43),"",'B2'!AL43)</f>
        <v/>
      </c>
      <c r="M417" s="59" t="str">
        <f t="shared" si="7"/>
        <v>OK</v>
      </c>
      <c r="N417" s="60"/>
    </row>
    <row r="418" spans="1:14" x14ac:dyDescent="0.25">
      <c r="A418" s="61" t="s">
        <v>2561</v>
      </c>
      <c r="B418" s="149" t="s">
        <v>1660</v>
      </c>
      <c r="C418" s="150" t="s">
        <v>118</v>
      </c>
      <c r="D418" s="154" t="s">
        <v>1661</v>
      </c>
      <c r="E418" s="62" t="s">
        <v>739</v>
      </c>
      <c r="F418" s="150" t="s">
        <v>118</v>
      </c>
      <c r="G418" s="154" t="s">
        <v>1662</v>
      </c>
      <c r="H418" s="151" t="str">
        <f>IF(OR(EXACT('B2'!J47,'B2'!K47),EXACT('B2'!M47,'B2'!N47),EXACT('B2'!P47,'B2'!Q47),EXACT('B2'!Y47,'B2'!Z47),EXACT('B2'!AB47,'B2'!AC47),EXACT('B2'!AE47,'B2'!AF47),EXACT('B2'!AH47,'B2'!AI47),AND('B2'!K47='B2'!N47,'B2'!K47='B2'!Q47,'B2'!K47='B2'!Z47,'B2'!K47='B2'!AC47,'B2'!K47='B2'!AF47,'B2'!K47='B2'!AI47,'B2'!K47="X"),OR('B2'!K47="M",'B2'!N47="M",'B2'!Q47="M",'B2'!Z47="M",'B2'!AC47="M",'B2'!AF47="M",'B2'!AI47="M")),"",SUM('B2'!J47,'B2'!M47,'B2'!P47,'B2'!Y47,'B2'!AB47,'B2'!AE47,'B2'!AH47))</f>
        <v/>
      </c>
      <c r="I418" s="151" t="str">
        <f xml:space="preserve"> IF(AND(AND('B2'!K47="X",'B2'!N47="X",'B2'!Q47="X",'B2'!Z47="X",'B2'!AC47="X",'B2'!AF47="X",'B2'!AI47="X"),SUM('B2'!J47,'B2'!M47,'B2'!P47,'B2'!Y47,'B2'!AB47,'B2'!AE47,'B2'!AH47)=0,ISNUMBER('B2'!AK47)),"",IF(OR('B2'!K47="M",'B2'!N47="M",'B2'!Q47="M",'B2'!Z47="M",'B2'!AC47="M",'B2'!AF47="M",'B2'!AI47="M"),"M",IF(AND('B2'!K47='B2'!N47,'B2'!K47='B2'!Q47,'B2'!K47='B2'!Z47,'B2'!K47='B2'!AC47,'B2'!K47='B2'!AF47,'B2'!K47='B2'!AI47,OR('B2'!K47="W",'B2'!K47="Z",'B2'!K47="X")),UPPER('B2'!K47),"")))</f>
        <v/>
      </c>
      <c r="J418" s="62" t="s">
        <v>739</v>
      </c>
      <c r="K418" s="151" t="str">
        <f>IF(AND(ISBLANK('B2'!AK47),$L$418&lt;&gt;"Z"),"",'B2'!AK47)</f>
        <v/>
      </c>
      <c r="L418" s="151" t="str">
        <f>IF(ISBLANK('B2'!AL47),"",'B2'!AL47)</f>
        <v/>
      </c>
      <c r="M418" s="59" t="str">
        <f t="shared" si="7"/>
        <v>OK</v>
      </c>
      <c r="N418" s="60"/>
    </row>
    <row r="419" spans="1:14" x14ac:dyDescent="0.25">
      <c r="A419" s="61" t="s">
        <v>2561</v>
      </c>
      <c r="B419" s="149" t="s">
        <v>1663</v>
      </c>
      <c r="C419" s="150" t="s">
        <v>118</v>
      </c>
      <c r="D419" s="154" t="s">
        <v>1664</v>
      </c>
      <c r="E419" s="62" t="s">
        <v>739</v>
      </c>
      <c r="F419" s="150" t="s">
        <v>118</v>
      </c>
      <c r="G419" s="154" t="s">
        <v>1665</v>
      </c>
      <c r="H419" s="151" t="str">
        <f>IF(OR(EXACT('B2'!J48,'B2'!K48),EXACT('B2'!M48,'B2'!N48),EXACT('B2'!P48,'B2'!Q48),EXACT('B2'!Y48,'B2'!Z48),EXACT('B2'!AB48,'B2'!AC48),EXACT('B2'!AE48,'B2'!AF48),EXACT('B2'!AH48,'B2'!AI48),AND('B2'!K48='B2'!N48,'B2'!K48='B2'!Q48,'B2'!K48='B2'!Z48,'B2'!K48='B2'!AC48,'B2'!K48='B2'!AF48,'B2'!K48='B2'!AI48,'B2'!K48="X"),OR('B2'!K48="M",'B2'!N48="M",'B2'!Q48="M",'B2'!Z48="M",'B2'!AC48="M",'B2'!AF48="M",'B2'!AI48="M")),"",SUM('B2'!J48,'B2'!M48,'B2'!P48,'B2'!Y48,'B2'!AB48,'B2'!AE48,'B2'!AH48))</f>
        <v/>
      </c>
      <c r="I419" s="151" t="str">
        <f xml:space="preserve"> IF(AND(AND('B2'!K48="X",'B2'!N48="X",'B2'!Q48="X",'B2'!Z48="X",'B2'!AC48="X",'B2'!AF48="X",'B2'!AI48="X"),SUM('B2'!J48,'B2'!M48,'B2'!P48,'B2'!Y48,'B2'!AB48,'B2'!AE48,'B2'!AH48)=0,ISNUMBER('B2'!AK48)),"",IF(OR('B2'!K48="M",'B2'!N48="M",'B2'!Q48="M",'B2'!Z48="M",'B2'!AC48="M",'B2'!AF48="M",'B2'!AI48="M"),"M",IF(AND('B2'!K48='B2'!N48,'B2'!K48='B2'!Q48,'B2'!K48='B2'!Z48,'B2'!K48='B2'!AC48,'B2'!K48='B2'!AF48,'B2'!K48='B2'!AI48,OR('B2'!K48="W",'B2'!K48="Z",'B2'!K48="X")),UPPER('B2'!K48),"")))</f>
        <v/>
      </c>
      <c r="J419" s="62" t="s">
        <v>739</v>
      </c>
      <c r="K419" s="151" t="str">
        <f>IF(AND(ISBLANK('B2'!AK48),$L$419&lt;&gt;"Z"),"",'B2'!AK48)</f>
        <v/>
      </c>
      <c r="L419" s="151" t="str">
        <f>IF(ISBLANK('B2'!AL48),"",'B2'!AL48)</f>
        <v/>
      </c>
      <c r="M419" s="59" t="str">
        <f t="shared" si="7"/>
        <v>OK</v>
      </c>
      <c r="N419" s="60"/>
    </row>
    <row r="420" spans="1:14" x14ac:dyDescent="0.25">
      <c r="A420" s="61" t="s">
        <v>2561</v>
      </c>
      <c r="B420" s="149" t="s">
        <v>1666</v>
      </c>
      <c r="C420" s="150" t="s">
        <v>118</v>
      </c>
      <c r="D420" s="154" t="s">
        <v>1667</v>
      </c>
      <c r="E420" s="62" t="s">
        <v>739</v>
      </c>
      <c r="F420" s="150" t="s">
        <v>118</v>
      </c>
      <c r="G420" s="154" t="s">
        <v>621</v>
      </c>
      <c r="H420" s="151" t="str">
        <f>IF(OR(AND('B2'!AK47="",'B2'!AL47=""),AND('B2'!AK48="",'B2'!AL48=""),AND('B2'!AL47="X",'B2'!AL48="X"),OR('B2'!AL47="M",'B2'!AL48="M")),"",SUM('B2'!AK47,'B2'!AK48))</f>
        <v/>
      </c>
      <c r="I420" s="151" t="str">
        <f>IF(AND(AND('B2'!AL47="X",'B2'!AL48="X"),SUM('B2'!AK47,'B2'!AK48)=0,ISNUMBER('B2'!AK49)),"",IF(OR('B2'!AL47="M",'B2'!AL48="M"),"M",IF(AND('B2'!AL47='B2'!AL48,OR('B2'!AL47="X",'B2'!AL47="W",'B2'!AL47="Z")),UPPER('B2'!AL47),"")))</f>
        <v/>
      </c>
      <c r="J420" s="62" t="s">
        <v>739</v>
      </c>
      <c r="K420" s="151" t="str">
        <f>IF(AND(ISBLANK('B2'!AK49),$L$420&lt;&gt;"Z"),"",'B2'!AK49)</f>
        <v/>
      </c>
      <c r="L420" s="151" t="str">
        <f>IF(ISBLANK('B2'!AL49),"",'B2'!AL49)</f>
        <v/>
      </c>
      <c r="M420" s="59" t="str">
        <f t="shared" si="7"/>
        <v>OK</v>
      </c>
      <c r="N420" s="60"/>
    </row>
    <row r="421" spans="1:14" x14ac:dyDescent="0.25">
      <c r="A421" s="61" t="s">
        <v>2561</v>
      </c>
      <c r="B421" s="149" t="s">
        <v>1668</v>
      </c>
      <c r="C421" s="150" t="s">
        <v>118</v>
      </c>
      <c r="D421" s="154" t="s">
        <v>1669</v>
      </c>
      <c r="E421" s="62" t="s">
        <v>739</v>
      </c>
      <c r="F421" s="150" t="s">
        <v>118</v>
      </c>
      <c r="G421" s="154" t="s">
        <v>620</v>
      </c>
      <c r="H421" s="151" t="str">
        <f>IF(OR(EXACT('B2'!J50,'B2'!K50),EXACT('B2'!M50,'B2'!N50),EXACT('B2'!P50,'B2'!Q50),EXACT('B2'!Y50,'B2'!Z50),EXACT('B2'!AB50,'B2'!AC50),EXACT('B2'!AE50,'B2'!AF50),EXACT('B2'!AH50,'B2'!AI50),AND('B2'!K50='B2'!N50,'B2'!K50='B2'!Q50,'B2'!K50='B2'!Z50,'B2'!K50='B2'!AC50,'B2'!K50='B2'!AF50,'B2'!K50='B2'!AI50,'B2'!K50="X"),OR('B2'!K50="M",'B2'!N50="M",'B2'!Q50="M",'B2'!Z50="M",'B2'!AC50="M",'B2'!AF50="M",'B2'!AI50="M")),"",SUM('B2'!J50,'B2'!M50,'B2'!P50,'B2'!Y50,'B2'!AB50,'B2'!AE50,'B2'!AH50))</f>
        <v/>
      </c>
      <c r="I421" s="151" t="str">
        <f xml:space="preserve"> IF(AND(AND('B2'!K50="X",'B2'!N50="X",'B2'!Q50="X",'B2'!Z50="X",'B2'!AC50="X",'B2'!AF50="X",'B2'!AI50="X"),SUM('B2'!J50,'B2'!M50,'B2'!P50,'B2'!Y50,'B2'!AB50,'B2'!AE50,'B2'!AH50)=0,ISNUMBER('B2'!AK50)),"",IF(OR('B2'!K50="M",'B2'!N50="M",'B2'!Q50="M",'B2'!Z50="M",'B2'!AC50="M",'B2'!AF50="M",'B2'!AI50="M"),"M",IF(AND('B2'!K50='B2'!N50,'B2'!K50='B2'!Q50,'B2'!K50='B2'!Z50,'B2'!K50='B2'!AC50,'B2'!K50='B2'!AF50,'B2'!K50='B2'!AI50,OR('B2'!K50="W",'B2'!K50="Z",'B2'!K50="X")),UPPER('B2'!K50),"")))</f>
        <v/>
      </c>
      <c r="J421" s="62" t="s">
        <v>739</v>
      </c>
      <c r="K421" s="151" t="str">
        <f>IF(AND(ISBLANK('B2'!AK50),$L$421&lt;&gt;"Z"),"",'B2'!AK50)</f>
        <v/>
      </c>
      <c r="L421" s="151" t="str">
        <f>IF(ISBLANK('B2'!AL50),"",'B2'!AL50)</f>
        <v/>
      </c>
      <c r="M421" s="59" t="str">
        <f t="shared" si="7"/>
        <v>OK</v>
      </c>
      <c r="N421" s="60"/>
    </row>
    <row r="422" spans="1:14" x14ac:dyDescent="0.25">
      <c r="A422" s="61" t="s">
        <v>2561</v>
      </c>
      <c r="B422" s="149" t="s">
        <v>1670</v>
      </c>
      <c r="C422" s="150" t="s">
        <v>118</v>
      </c>
      <c r="D422" s="154" t="s">
        <v>1671</v>
      </c>
      <c r="E422" s="62" t="s">
        <v>739</v>
      </c>
      <c r="F422" s="150" t="s">
        <v>118</v>
      </c>
      <c r="G422" s="154" t="s">
        <v>1672</v>
      </c>
      <c r="H422" s="151" t="str">
        <f>IF(OR(EXACT('B2'!J52,'B2'!K52),EXACT('B2'!M52,'B2'!N52),EXACT('B2'!P52,'B2'!Q52),EXACT('B2'!Y52,'B2'!Z52),EXACT('B2'!AB52,'B2'!AC52),EXACT('B2'!AE52,'B2'!AF52),EXACT('B2'!AH52,'B2'!AI52),AND('B2'!K52='B2'!N52,'B2'!K52='B2'!Q52,'B2'!K52='B2'!Z52,'B2'!K52='B2'!AC52,'B2'!K52='B2'!AF52,'B2'!K52='B2'!AI52,'B2'!K52="X"),OR('B2'!K52="M",'B2'!N52="M",'B2'!Q52="M",'B2'!Z52="M",'B2'!AC52="M",'B2'!AF52="M",'B2'!AI52="M")),"",SUM('B2'!J52,'B2'!M52,'B2'!P52,'B2'!Y52,'B2'!AB52,'B2'!AE52,'B2'!AH52))</f>
        <v/>
      </c>
      <c r="I422" s="151" t="str">
        <f xml:space="preserve"> IF(AND(AND('B2'!K52="X",'B2'!N52="X",'B2'!Q52="X",'B2'!Z52="X",'B2'!AC52="X",'B2'!AF52="X",'B2'!AI52="X"),SUM('B2'!J52,'B2'!M52,'B2'!P52,'B2'!Y52,'B2'!AB52,'B2'!AE52,'B2'!AH52)=0,ISNUMBER('B2'!AK52)),"",IF(OR('B2'!K52="M",'B2'!N52="M",'B2'!Q52="M",'B2'!Z52="M",'B2'!AC52="M",'B2'!AF52="M",'B2'!AI52="M"),"M",IF(AND('B2'!K52='B2'!N52,'B2'!K52='B2'!Q52,'B2'!K52='B2'!Z52,'B2'!K52='B2'!AC52,'B2'!K52='B2'!AF52,'B2'!K52='B2'!AI52,OR('B2'!K52="W",'B2'!K52="Z",'B2'!K52="X")),UPPER('B2'!K52),"")))</f>
        <v/>
      </c>
      <c r="J422" s="62" t="s">
        <v>739</v>
      </c>
      <c r="K422" s="151" t="str">
        <f>IF(AND(ISBLANK('B2'!AK52),$L$422&lt;&gt;"Z"),"",'B2'!AK52)</f>
        <v/>
      </c>
      <c r="L422" s="151" t="str">
        <f>IF(ISBLANK('B2'!AL52),"",'B2'!AL52)</f>
        <v/>
      </c>
      <c r="M422" s="59" t="str">
        <f t="shared" si="7"/>
        <v>OK</v>
      </c>
      <c r="N422" s="60"/>
    </row>
    <row r="423" spans="1:14" x14ac:dyDescent="0.25">
      <c r="A423" s="61" t="s">
        <v>2561</v>
      </c>
      <c r="B423" s="149" t="s">
        <v>1673</v>
      </c>
      <c r="C423" s="150" t="s">
        <v>118</v>
      </c>
      <c r="D423" s="154" t="s">
        <v>1674</v>
      </c>
      <c r="E423" s="62" t="s">
        <v>739</v>
      </c>
      <c r="F423" s="150" t="s">
        <v>118</v>
      </c>
      <c r="G423" s="154" t="s">
        <v>733</v>
      </c>
      <c r="H423" s="151" t="str">
        <f>IF(OR(EXACT('B2'!J53,'B2'!K53),EXACT('B2'!M53,'B2'!N53),EXACT('B2'!P53,'B2'!Q53),EXACT('B2'!Y53,'B2'!Z53),EXACT('B2'!AB53,'B2'!AC53),EXACT('B2'!AE53,'B2'!AF53),EXACT('B2'!AH53,'B2'!AI53),AND('B2'!K53='B2'!N53,'B2'!K53='B2'!Q53,'B2'!K53='B2'!Z53,'B2'!K53='B2'!AC53,'B2'!K53='B2'!AF53,'B2'!K53='B2'!AI53,'B2'!K53="X"),OR('B2'!K53="M",'B2'!N53="M",'B2'!Q53="M",'B2'!Z53="M",'B2'!AC53="M",'B2'!AF53="M",'B2'!AI53="M")),"",SUM('B2'!J53,'B2'!M53,'B2'!P53,'B2'!Y53,'B2'!AB53,'B2'!AE53,'B2'!AH53))</f>
        <v/>
      </c>
      <c r="I423" s="151" t="str">
        <f xml:space="preserve"> IF(AND(AND('B2'!K53="X",'B2'!N53="X",'B2'!Q53="X",'B2'!Z53="X",'B2'!AC53="X",'B2'!AF53="X",'B2'!AI53="X"),SUM('B2'!J53,'B2'!M53,'B2'!P53,'B2'!Y53,'B2'!AB53,'B2'!AE53,'B2'!AH53)=0,ISNUMBER('B2'!AK53)),"",IF(OR('B2'!K53="M",'B2'!N53="M",'B2'!Q53="M",'B2'!Z53="M",'B2'!AC53="M",'B2'!AF53="M",'B2'!AI53="M"),"M",IF(AND('B2'!K53='B2'!N53,'B2'!K53='B2'!Q53,'B2'!K53='B2'!Z53,'B2'!K53='B2'!AC53,'B2'!K53='B2'!AF53,'B2'!K53='B2'!AI53,OR('B2'!K53="W",'B2'!K53="Z",'B2'!K53="X")),UPPER('B2'!K53),"")))</f>
        <v/>
      </c>
      <c r="J423" s="62" t="s">
        <v>739</v>
      </c>
      <c r="K423" s="151" t="str">
        <f>IF(AND(ISBLANK('B2'!AK53),$L$423&lt;&gt;"Z"),"",'B2'!AK53)</f>
        <v/>
      </c>
      <c r="L423" s="151" t="str">
        <f>IF(ISBLANK('B2'!AL53),"",'B2'!AL53)</f>
        <v/>
      </c>
      <c r="M423" s="59" t="str">
        <f t="shared" si="7"/>
        <v>OK</v>
      </c>
      <c r="N423" s="60"/>
    </row>
    <row r="424" spans="1:14" x14ac:dyDescent="0.25">
      <c r="A424" s="61" t="s">
        <v>2561</v>
      </c>
      <c r="B424" s="149" t="s">
        <v>1675</v>
      </c>
      <c r="C424" s="150" t="s">
        <v>118</v>
      </c>
      <c r="D424" s="154" t="s">
        <v>1676</v>
      </c>
      <c r="E424" s="62" t="s">
        <v>739</v>
      </c>
      <c r="F424" s="150" t="s">
        <v>118</v>
      </c>
      <c r="G424" s="154" t="s">
        <v>1677</v>
      </c>
      <c r="H424" s="151" t="str">
        <f>IF(OR(AND('B2'!AK52="",'B2'!AL52=""),AND('B2'!AK53="",'B2'!AL53=""),AND('B2'!AL52="X",'B2'!AL53="X"),OR('B2'!AL52="M",'B2'!AL53="M")),"",SUM('B2'!AK52,'B2'!AK53))</f>
        <v/>
      </c>
      <c r="I424" s="151" t="str">
        <f>IF(AND(AND('B2'!AL52="X",'B2'!AL53="X"),SUM('B2'!AK52,'B2'!AK53)=0,ISNUMBER('B2'!AK54)),"",IF(OR('B2'!AL52="M",'B2'!AL53="M"),"M",IF(AND('B2'!AL52='B2'!AL53,OR('B2'!AL52="X",'B2'!AL52="W",'B2'!AL52="Z")),UPPER('B2'!AL52),"")))</f>
        <v/>
      </c>
      <c r="J424" s="62" t="s">
        <v>739</v>
      </c>
      <c r="K424" s="151" t="str">
        <f>IF(AND(ISBLANK('B2'!AK54),$L$424&lt;&gt;"Z"),"",'B2'!AK54)</f>
        <v/>
      </c>
      <c r="L424" s="151" t="str">
        <f>IF(ISBLANK('B2'!AL54),"",'B2'!AL54)</f>
        <v/>
      </c>
      <c r="M424" s="59" t="str">
        <f t="shared" si="7"/>
        <v>OK</v>
      </c>
      <c r="N424" s="60"/>
    </row>
    <row r="425" spans="1:14" x14ac:dyDescent="0.25">
      <c r="A425" s="61" t="s">
        <v>2561</v>
      </c>
      <c r="B425" s="149" t="s">
        <v>1678</v>
      </c>
      <c r="C425" s="150" t="s">
        <v>118</v>
      </c>
      <c r="D425" s="154" t="s">
        <v>1679</v>
      </c>
      <c r="E425" s="62" t="s">
        <v>739</v>
      </c>
      <c r="F425" s="150" t="s">
        <v>118</v>
      </c>
      <c r="G425" s="154" t="s">
        <v>1680</v>
      </c>
      <c r="H425" s="151" t="str">
        <f>IF(OR(AND('B2'!AK49="",'B2'!AL49=""),AND('B2'!AK54="",'B2'!AL54=""),AND('B2'!AL49="X",'B2'!AL54="X"),OR('B2'!AL49="M",'B2'!AL54="M")),"",SUM('B2'!AK49,'B2'!AK54))</f>
        <v/>
      </c>
      <c r="I425" s="151" t="str">
        <f>IF(AND(AND('B2'!AL49="X",'B2'!AL54="X"),SUM('B2'!AK49,'B2'!AK54)=0,ISNUMBER('B2'!AK56)),"",IF(OR('B2'!AL49="M",'B2'!AL54="M"),"M",IF(AND('B2'!AL49='B2'!AL54,OR('B2'!AL49="X",'B2'!AL49="W",'B2'!AL49="Z")),UPPER('B2'!AL49),"")))</f>
        <v/>
      </c>
      <c r="J425" s="62" t="s">
        <v>739</v>
      </c>
      <c r="K425" s="151" t="str">
        <f>IF(AND(ISBLANK('B2'!AK56),$L$425&lt;&gt;"Z"),"",'B2'!AK56)</f>
        <v/>
      </c>
      <c r="L425" s="151" t="str">
        <f>IF(ISBLANK('B2'!AL56),"",'B2'!AL56)</f>
        <v/>
      </c>
      <c r="M425" s="59" t="str">
        <f t="shared" si="7"/>
        <v>OK</v>
      </c>
      <c r="N425" s="60"/>
    </row>
    <row r="426" spans="1:14" x14ac:dyDescent="0.25">
      <c r="A426" s="61" t="s">
        <v>2561</v>
      </c>
      <c r="B426" s="149" t="s">
        <v>1681</v>
      </c>
      <c r="C426" s="150" t="s">
        <v>118</v>
      </c>
      <c r="D426" s="154" t="s">
        <v>1682</v>
      </c>
      <c r="E426" s="62" t="s">
        <v>739</v>
      </c>
      <c r="F426" s="150" t="s">
        <v>118</v>
      </c>
      <c r="G426" s="154" t="s">
        <v>1683</v>
      </c>
      <c r="H426" s="151" t="str">
        <f>IF(OR(AND('B2'!AK15="",'B2'!AL15=""),AND('B2'!AK32="",'B2'!AL32=""),AND('B2'!AK47="",'B2'!AL47=""),AND('B2'!AL15='B2'!AL32,'B2'!AL15='B2'!AL47,'B2'!AL15="X"),OR('B2'!AL15="M",'B2'!AL32="M",'B2'!AL47="M")),"",SUM('B2'!AK15,'B2'!AK32,'B2'!AK47))</f>
        <v/>
      </c>
      <c r="I426" s="151" t="str">
        <f>IF(AND(AND('B2'!AL15="X",'B2'!AL32="X",'B2'!AL47="X"),SUM('B2'!AK15,'B2'!AK32,'B2'!AK47)=0,ISNUMBER('B2'!AK28)),"",IF(OR('B2'!AL15="M",'B2'!AL32="M",'B2'!AL47="M"),"M",IF(AND('B2'!AL15='B2'!AL32,'B2'!AL15='B2'!AL47,OR('B2'!AL15="X",'B2'!AL15="W",'B2'!AL15="Z")),UPPER('B2'!AL15),"")))</f>
        <v/>
      </c>
      <c r="J426" s="62" t="s">
        <v>739</v>
      </c>
      <c r="K426" s="151" t="str">
        <f>IF(AND(ISBLANK('B2'!AK60),$L$426&lt;&gt;"Z"),"",'B2'!AK60)</f>
        <v/>
      </c>
      <c r="L426" s="151" t="str">
        <f>IF(ISBLANK('B2'!AL60),"",'B2'!AL60)</f>
        <v/>
      </c>
      <c r="M426" s="59" t="str">
        <f t="shared" si="7"/>
        <v>OK</v>
      </c>
      <c r="N426" s="60"/>
    </row>
    <row r="427" spans="1:14" x14ac:dyDescent="0.25">
      <c r="A427" s="61" t="s">
        <v>2561</v>
      </c>
      <c r="B427" s="149" t="s">
        <v>1684</v>
      </c>
      <c r="C427" s="150" t="s">
        <v>118</v>
      </c>
      <c r="D427" s="154" t="s">
        <v>1685</v>
      </c>
      <c r="E427" s="62" t="s">
        <v>739</v>
      </c>
      <c r="F427" s="150" t="s">
        <v>118</v>
      </c>
      <c r="G427" s="154" t="s">
        <v>1686</v>
      </c>
      <c r="H427" s="151" t="str">
        <f>IF(OR(AND('B2'!AK16="",'B2'!AL16=""),AND('B2'!AK33="",'B2'!AL33=""),AND('B2'!AK48="",'B2'!AL48=""),AND('B2'!AL16='B2'!AL33,'B2'!AL16='B2'!AL48,'B2'!AL16="X"),OR('B2'!AL16="M",'B2'!AL33="M",'B2'!AL48="M")),"",SUM('B2'!AK16,'B2'!AK33,'B2'!AK48))</f>
        <v/>
      </c>
      <c r="I427" s="151" t="str">
        <f>IF(AND(AND('B2'!AL16="X",'B2'!AL33="X",'B2'!AL48="X"),SUM('B2'!AK16,'B2'!AK33,'B2'!AK48)=0,ISNUMBER('B2'!AK29)),"",IF(OR('B2'!AL16="M",'B2'!AL33="M",'B2'!AL48="M"),"M",IF(AND('B2'!AL16='B2'!AL33,'B2'!AL16='B2'!AL48,OR('B2'!AL16="X",'B2'!AL16="W",'B2'!AL16="Z")),UPPER('B2'!AL16),"")))</f>
        <v/>
      </c>
      <c r="J427" s="62" t="s">
        <v>739</v>
      </c>
      <c r="K427" s="151" t="str">
        <f>IF(AND(ISBLANK('B2'!AK61),$L$427&lt;&gt;"Z"),"",'B2'!AK61)</f>
        <v/>
      </c>
      <c r="L427" s="151" t="str">
        <f>IF(ISBLANK('B2'!AL61),"",'B2'!AL61)</f>
        <v/>
      </c>
      <c r="M427" s="59" t="str">
        <f t="shared" si="7"/>
        <v>OK</v>
      </c>
      <c r="N427" s="60"/>
    </row>
    <row r="428" spans="1:14" x14ac:dyDescent="0.25">
      <c r="A428" s="61" t="s">
        <v>2561</v>
      </c>
      <c r="B428" s="149" t="s">
        <v>1687</v>
      </c>
      <c r="C428" s="150" t="s">
        <v>118</v>
      </c>
      <c r="D428" s="154" t="s">
        <v>1688</v>
      </c>
      <c r="E428" s="62" t="s">
        <v>739</v>
      </c>
      <c r="F428" s="150" t="s">
        <v>118</v>
      </c>
      <c r="G428" s="154" t="s">
        <v>654</v>
      </c>
      <c r="H428" s="151" t="str">
        <f>IF(OR(AND('B2'!AK17="",'B2'!AL17=""),AND('B2'!AK34="",'B2'!AL34=""),AND('B2'!AK49="",'B2'!AL49=""),AND('B2'!AL17='B2'!AL34,'B2'!AL17='B2'!AL49,'B2'!AL17="X"),OR('B2'!AL17="M",'B2'!AL34="M",'B2'!AL49="M")),"",SUM('B2'!AK17,'B2'!AK34,'B2'!AK49))</f>
        <v/>
      </c>
      <c r="I428" s="151" t="str">
        <f>IF(AND(AND('B2'!AL17="X",'B2'!AL34="X",'B2'!AL49="X"),SUM('B2'!AK17,'B2'!AK34,'B2'!AK49)=0,ISNUMBER('B2'!AK30)),"",IF(OR('B2'!AL17="M",'B2'!AL34="M",'B2'!AL49="M"),"M",IF(AND('B2'!AL17='B2'!AL34,'B2'!AL17='B2'!AL49,OR('B2'!AL17="X",'B2'!AL17="W",'B2'!AL17="Z")),UPPER('B2'!AL17),"")))</f>
        <v/>
      </c>
      <c r="J428" s="62" t="s">
        <v>739</v>
      </c>
      <c r="K428" s="151" t="str">
        <f>IF(AND(ISBLANK('B2'!AK62),$L$428&lt;&gt;"Z"),"",'B2'!AK62)</f>
        <v/>
      </c>
      <c r="L428" s="151" t="str">
        <f>IF(ISBLANK('B2'!AL62),"",'B2'!AL62)</f>
        <v/>
      </c>
      <c r="M428" s="59" t="str">
        <f t="shared" si="7"/>
        <v>OK</v>
      </c>
      <c r="N428" s="60"/>
    </row>
    <row r="429" spans="1:14" x14ac:dyDescent="0.25">
      <c r="A429" s="61" t="s">
        <v>2561</v>
      </c>
      <c r="B429" s="149" t="s">
        <v>1689</v>
      </c>
      <c r="C429" s="150" t="s">
        <v>118</v>
      </c>
      <c r="D429" s="154" t="s">
        <v>1690</v>
      </c>
      <c r="E429" s="62" t="s">
        <v>739</v>
      </c>
      <c r="F429" s="150" t="s">
        <v>118</v>
      </c>
      <c r="G429" s="154" t="s">
        <v>653</v>
      </c>
      <c r="H429" s="151" t="str">
        <f>IF(OR(AND('B2'!AK18="",'B2'!AL18=""),AND('B2'!AK35="",'B2'!AL35=""),AND('B2'!AK50="",'B2'!AL50=""),AND('B2'!AL18='B2'!AL35,'B2'!AL18='B2'!AL50,'B2'!AL18="X"),OR('B2'!AL18="M",'B2'!AL35="M",'B2'!AL50="M")),"",SUM('B2'!AK18,'B2'!AK35,'B2'!AK50))</f>
        <v/>
      </c>
      <c r="I429" s="151" t="str">
        <f>IF(AND(AND('B2'!AL18="X",'B2'!AL35="X",'B2'!AL50="X"),SUM('B2'!AK18,'B2'!AK35,'B2'!AK50)=0,ISNUMBER('B2'!AK31)),"",IF(OR('B2'!AL18="M",'B2'!AL35="M",'B2'!AL50="M"),"M",IF(AND('B2'!AL18='B2'!AL35,'B2'!AL18='B2'!AL50,OR('B2'!AL18="X",'B2'!AL18="W",'B2'!AL18="Z")),UPPER('B2'!AL18),"")))</f>
        <v/>
      </c>
      <c r="J429" s="62" t="s">
        <v>739</v>
      </c>
      <c r="K429" s="151" t="str">
        <f>IF(AND(ISBLANK('B2'!AK63),$L$429&lt;&gt;"Z"),"",'B2'!AK63)</f>
        <v/>
      </c>
      <c r="L429" s="151" t="str">
        <f>IF(ISBLANK('B2'!AL63),"",'B2'!AL63)</f>
        <v/>
      </c>
      <c r="M429" s="59" t="str">
        <f t="shared" si="7"/>
        <v>OK</v>
      </c>
      <c r="N429" s="60"/>
    </row>
    <row r="430" spans="1:14" x14ac:dyDescent="0.25">
      <c r="A430" s="61" t="s">
        <v>2561</v>
      </c>
      <c r="B430" s="149" t="s">
        <v>1691</v>
      </c>
      <c r="C430" s="150" t="s">
        <v>118</v>
      </c>
      <c r="D430" s="154" t="s">
        <v>1692</v>
      </c>
      <c r="E430" s="62" t="s">
        <v>739</v>
      </c>
      <c r="F430" s="150" t="s">
        <v>118</v>
      </c>
      <c r="G430" s="154" t="s">
        <v>1693</v>
      </c>
      <c r="H430" s="151" t="str">
        <f>IF(OR(AND('B2'!AK24="",'B2'!AL24=""),AND('B2'!AK39="",'B2'!AL39=""),AND('B2'!AK52="",'B2'!AL52=""),AND('B2'!AL24='B2'!AL39,'B2'!AL24='B2'!AL52,'B2'!AL24="X"),OR('B2'!AL24="M",'B2'!AL39="M",'B2'!AL52="M")),"",SUM('B2'!AK24,'B2'!AK39,'B2'!AK52))</f>
        <v/>
      </c>
      <c r="I430" s="151" t="str">
        <f>IF(AND(AND('B2'!AL24="X",'B2'!AL39="X",'B2'!AL52="X"),SUM('B2'!AK24,'B2'!AK39,'B2'!AK52)=0,ISNUMBER('B2'!AK28)),"",IF(OR('B2'!AL24="M",'B2'!AL39="M",'B2'!AL52="M"),"M",IF(AND('B2'!AL24='B2'!AL39,'B2'!AL24='B2'!AL52,OR('B2'!AL24="X",'B2'!AL24="W",'B2'!AL24="Z")),UPPER('B2'!AL24),"")))</f>
        <v/>
      </c>
      <c r="J430" s="62" t="s">
        <v>739</v>
      </c>
      <c r="K430" s="151" t="str">
        <f>IF(AND(ISBLANK('B2'!AK65),$L$430&lt;&gt;"Z"),"",'B2'!AK65)</f>
        <v/>
      </c>
      <c r="L430" s="151" t="str">
        <f>IF(ISBLANK('B2'!AL65),"",'B2'!AL65)</f>
        <v/>
      </c>
      <c r="M430" s="59" t="str">
        <f t="shared" si="7"/>
        <v>OK</v>
      </c>
      <c r="N430" s="60"/>
    </row>
    <row r="431" spans="1:14" x14ac:dyDescent="0.25">
      <c r="A431" s="61" t="s">
        <v>2561</v>
      </c>
      <c r="B431" s="149" t="s">
        <v>1694</v>
      </c>
      <c r="C431" s="150" t="s">
        <v>118</v>
      </c>
      <c r="D431" s="154" t="s">
        <v>1695</v>
      </c>
      <c r="E431" s="62" t="s">
        <v>739</v>
      </c>
      <c r="F431" s="150" t="s">
        <v>118</v>
      </c>
      <c r="G431" s="154" t="s">
        <v>1696</v>
      </c>
      <c r="H431" s="151" t="str">
        <f>IF(OR(AND('B2'!AK25="",'B2'!AL25=""),AND('B2'!AK40="",'B2'!AL40=""),AND('B2'!AK53="",'B2'!AL53=""),AND('B2'!AL25='B2'!AL40,'B2'!AL25='B2'!AL53,'B2'!AL25="X"),OR('B2'!AL25="M",'B2'!AL40="M",'B2'!AL53="M")),"",SUM('B2'!AK25,'B2'!AK40,'B2'!AK53))</f>
        <v/>
      </c>
      <c r="I431" s="151" t="str">
        <f>IF(AND(OR(AND('B2'!AL25="M",'B2'!AL40="M",'B2'!AL53="M"),AND('B2'!AL25="X",'B2'!AL40="X",'B2'!AL53="X")),SUM('B2'!AK25,'B2'!AK40,'B2'!AK53)=0,ISNUMBER('B2'!AK29)),"",IF(OR('B2'!AL25="M",'B2'!AL40="M",'B2'!AL53="M"),"M",IF(AND('B2'!AL25='B2'!AL40,'B2'!AL25='B2'!AL53,OR('B2'!AL25="X",'B2'!AL25="W",'B2'!AL25="Z")),UPPER('B2'!AL25),"")))</f>
        <v/>
      </c>
      <c r="J431" s="62" t="s">
        <v>739</v>
      </c>
      <c r="K431" s="151" t="str">
        <f>IF(AND(ISBLANK('B2'!AK66),$L$431&lt;&gt;"Z"),"",'B2'!AK66)</f>
        <v/>
      </c>
      <c r="L431" s="151" t="str">
        <f>IF(ISBLANK('B2'!AL66),"",'B2'!AL66)</f>
        <v/>
      </c>
      <c r="M431" s="59" t="str">
        <f t="shared" si="7"/>
        <v>OK</v>
      </c>
      <c r="N431" s="60"/>
    </row>
    <row r="432" spans="1:14" x14ac:dyDescent="0.25">
      <c r="A432" s="61" t="s">
        <v>2561</v>
      </c>
      <c r="B432" s="149" t="s">
        <v>1697</v>
      </c>
      <c r="C432" s="150" t="s">
        <v>118</v>
      </c>
      <c r="D432" s="154" t="s">
        <v>1698</v>
      </c>
      <c r="E432" s="62" t="s">
        <v>739</v>
      </c>
      <c r="F432" s="150" t="s">
        <v>118</v>
      </c>
      <c r="G432" s="154" t="s">
        <v>1699</v>
      </c>
      <c r="H432" s="151" t="str">
        <f>IF(OR(AND('B2'!AK26="",'B2'!AL26=""),AND('B2'!AK41="",'B2'!AL41=""),AND('B2'!AK54="",'B2'!AL54=""),AND('B2'!AL26='B2'!AL41,'B2'!AL26='B2'!AL54,'B2'!AL26="X"),OR('B2'!AL26="M",'B2'!AL41="M",'B2'!AL54="M")),"",SUM('B2'!AK26,'B2'!AK41,'B2'!AK54))</f>
        <v/>
      </c>
      <c r="I432" s="151" t="str">
        <f>IF(AND(AND('B2'!AL26="X",'B2'!AL41="X",'B2'!AL54="X"),SUM('B2'!AK26,'B2'!AK41,'B2'!AK54)=0,ISNUMBER('B2'!AK30)),"",IF(OR('B2'!AL26="M",'B2'!AL41="M",'B2'!AL54="M"),"M",IF(AND('B2'!AL26='B2'!AL41,'B2'!AL26='B2'!AL54,OR('B2'!AL26="X",'B2'!AL26="W",'B2'!AL26="Z")),UPPER('B2'!AL26),"")))</f>
        <v/>
      </c>
      <c r="J432" s="62" t="s">
        <v>739</v>
      </c>
      <c r="K432" s="151" t="str">
        <f>IF(AND(ISBLANK('B2'!AK67),$L$432&lt;&gt;"Z"),"",'B2'!AK67)</f>
        <v/>
      </c>
      <c r="L432" s="151" t="str">
        <f>IF(ISBLANK('B2'!AL67),"",'B2'!AL67)</f>
        <v/>
      </c>
      <c r="M432" s="59" t="str">
        <f t="shared" si="7"/>
        <v>OK</v>
      </c>
      <c r="N432" s="60"/>
    </row>
    <row r="433" spans="1:14" x14ac:dyDescent="0.25">
      <c r="A433" s="61" t="s">
        <v>2561</v>
      </c>
      <c r="B433" s="149" t="s">
        <v>1700</v>
      </c>
      <c r="C433" s="150" t="s">
        <v>118</v>
      </c>
      <c r="D433" s="154" t="s">
        <v>1701</v>
      </c>
      <c r="E433" s="62" t="s">
        <v>739</v>
      </c>
      <c r="F433" s="150" t="s">
        <v>118</v>
      </c>
      <c r="G433" s="154" t="s">
        <v>1702</v>
      </c>
      <c r="H433" s="151" t="str">
        <f>IF(OR(AND('B2'!AK62="",'B2'!AL62=""),AND('B2'!AK67="",'B2'!AL67=""),AND('B2'!AL62="X",'B2'!AL67="X"),OR('B2'!AL62="M",'B2'!AL67="M")),"",SUM('B2'!AK62,'B2'!AK67))</f>
        <v/>
      </c>
      <c r="I433" s="151" t="str">
        <f>IF(AND(AND('B2'!AL62="X",'B2'!AL67="X"),SUM('B2'!AK62,'B2'!AK67)=0,ISNUMBER('B2'!AK69)),"",IF(OR('B2'!AL62="M",'B2'!AL67="M"),"M",IF(AND('B2'!AL62='B2'!AL67,OR('B2'!AL62="X",'B2'!AL62="W",'B2'!AL62="Z")),UPPER('B2'!AL62),"")))</f>
        <v/>
      </c>
      <c r="J433" s="62" t="s">
        <v>739</v>
      </c>
      <c r="K433" s="151" t="str">
        <f>IF(AND(ISBLANK('B2'!AK69),$L$433&lt;&gt;"Z"),"",'B2'!AK69)</f>
        <v/>
      </c>
      <c r="L433" s="151" t="str">
        <f>IF(ISBLANK('B2'!AL69),"",'B2'!AL69)</f>
        <v/>
      </c>
      <c r="M433" s="59" t="str">
        <f t="shared" si="7"/>
        <v>OK</v>
      </c>
      <c r="N433" s="60"/>
    </row>
    <row r="434" spans="1:14" x14ac:dyDescent="0.25">
      <c r="A434" s="61" t="s">
        <v>2561</v>
      </c>
      <c r="B434" s="149" t="s">
        <v>1703</v>
      </c>
      <c r="C434" s="150" t="s">
        <v>118</v>
      </c>
      <c r="D434" s="154" t="s">
        <v>1704</v>
      </c>
      <c r="E434" s="62" t="s">
        <v>739</v>
      </c>
      <c r="F434" s="150" t="s">
        <v>118</v>
      </c>
      <c r="G434" s="154" t="s">
        <v>1705</v>
      </c>
      <c r="H434" s="151" t="str">
        <f>IF(OR(EXACT('B2'!J72,'B2'!K72),EXACT('B2'!M72,'B2'!N72),EXACT('B2'!P72,'B2'!Q72),EXACT('B2'!Y72,'B2'!Z72),EXACT('B2'!AB72,'B2'!AC72),EXACT('B2'!AE72,'B2'!AF72),EXACT('B2'!AH72,'B2'!AI72),AND('B2'!K72='B2'!N72,'B2'!K72='B2'!Q72,'B2'!K72='B2'!Z72,'B2'!K72='B2'!AC72,'B2'!K72='B2'!AF72,'B2'!K72='B2'!AI72,'B2'!K72="X"),OR('B2'!K72="M",'B2'!N72="M",'B2'!Q72="M",'B2'!Z72="M",'B2'!AC72="M",'B2'!AF72="M",'B2'!AI72="M")),"",SUM('B2'!J72,'B2'!M72,'B2'!P72,'B2'!Y72,'B2'!AB72,'B2'!AE72,'B2'!AH72))</f>
        <v/>
      </c>
      <c r="I434" s="151" t="str">
        <f xml:space="preserve"> IF(AND(AND('B2'!K72="X",'B2'!N72="X",'B2'!Q72="X",'B2'!Z72="X",'B2'!AC72="X",'B2'!AF72="X",'B2'!AI72="X"),SUM('B2'!J72,'B2'!M72,'B2'!P72,'B2'!Y72,'B2'!AB72,'B2'!AE72,'B2'!AH72)=0,ISNUMBER('B2'!AK72)),"",IF(OR('B2'!K72="M",'B2'!N72="M",'B2'!Q72="M",'B2'!Z72="M",'B2'!AC72="M",'B2'!AF72="M",'B2'!AI72="M"),"M",IF(AND('B2'!K72='B2'!N72,'B2'!K72='B2'!Q72,'B2'!K72='B2'!Z72,'B2'!K72='B2'!AC72,'B2'!K72='B2'!AF72,'B2'!K72='B2'!AI72,OR('B2'!K72="W",'B2'!K72="Z",'B2'!K72="X")),UPPER('B2'!K72),"")))</f>
        <v/>
      </c>
      <c r="J434" s="62" t="s">
        <v>739</v>
      </c>
      <c r="K434" s="151" t="str">
        <f>IF(AND(ISBLANK('B2'!AK72),$L$434&lt;&gt;"Z"),"",'B2'!AK72)</f>
        <v/>
      </c>
      <c r="L434" s="151" t="str">
        <f>IF(ISBLANK('B2'!AL72),"",'B2'!AL72)</f>
        <v/>
      </c>
      <c r="M434" s="59" t="str">
        <f t="shared" si="7"/>
        <v>OK</v>
      </c>
      <c r="N434" s="60"/>
    </row>
    <row r="435" spans="1:14" x14ac:dyDescent="0.25">
      <c r="A435" s="61" t="s">
        <v>2561</v>
      </c>
      <c r="B435" s="149" t="s">
        <v>1706</v>
      </c>
      <c r="C435" s="150" t="s">
        <v>118</v>
      </c>
      <c r="D435" s="154" t="s">
        <v>1707</v>
      </c>
      <c r="E435" s="62" t="s">
        <v>739</v>
      </c>
      <c r="F435" s="150" t="s">
        <v>118</v>
      </c>
      <c r="G435" s="154" t="s">
        <v>1708</v>
      </c>
      <c r="H435" s="151" t="str">
        <f>IF(OR(EXACT('B2'!J76,'B2'!K76),EXACT('B2'!M76,'B2'!N76),EXACT('B2'!P76,'B2'!Q76),EXACT('B2'!Y76,'B2'!Z76),EXACT('B2'!AB76,'B2'!AC76),EXACT('B2'!AE76,'B2'!AF76),EXACT('B2'!AH76,'B2'!AI76),AND('B2'!K76='B2'!N76,'B2'!K76='B2'!Q76,'B2'!K76='B2'!Z76,'B2'!K76='B2'!AC76,'B2'!K76='B2'!AF76,'B2'!K76='B2'!AI76,'B2'!K76="X"),OR('B2'!K76="M",'B2'!N76="M",'B2'!Q76="M",'B2'!Z76="M",'B2'!AC76="M",'B2'!AF76="M",'B2'!AI76="M")),"",SUM('B2'!J76,'B2'!M76,'B2'!P76,'B2'!Y76,'B2'!AB76,'B2'!AE76,'B2'!AH76))</f>
        <v/>
      </c>
      <c r="I435" s="151" t="str">
        <f xml:space="preserve"> IF(AND(OR(AND('B2'!K76="M",'B2'!N76="M",'B2'!Q76="M",'B2'!Z76="M",'B2'!AC76="M",'B2'!AF76="M",'B2'!AI76="M"),AND('B2'!K76="X",'B2'!N76="X",'B2'!Q76="X",'B2'!Z76="X",'B2'!AC76="X",'B2'!AF76="X",'B2'!AI76="X")),SUM('B2'!J76,'B2'!M76,'B2'!P76,'B2'!Y76,'B2'!AB76,'B2'!AE76,'B2'!AH76)=0,ISNUMBER('B2'!AK76)),"",IF(OR('B2'!K76="M",'B2'!N76="M",'B2'!Q76="M",'B2'!Z76="M",'B2'!AC76="M",'B2'!AF76="M",'B2'!AI76="M"),"M",IF(AND('B2'!K76='B2'!N76,'B2'!K76='B2'!Q76,'B2'!K76='B2'!Z76,'B2'!K76='B2'!AC76,'B2'!K76='B2'!AF76,'B2'!K76='B2'!AI76,OR('B2'!K76="W",'B2'!K76="Z",'B2'!K76="X")),UPPER('B2'!K76),"")))</f>
        <v/>
      </c>
      <c r="J435" s="62" t="s">
        <v>739</v>
      </c>
      <c r="K435" s="151" t="str">
        <f>IF(AND(ISBLANK('B2'!AK76),$L$435&lt;&gt;"Z"),"",'B2'!AK76)</f>
        <v/>
      </c>
      <c r="L435" s="151" t="str">
        <f>IF(ISBLANK('B2'!AL76),"",'B2'!AL76)</f>
        <v/>
      </c>
      <c r="M435" s="59" t="str">
        <f t="shared" si="7"/>
        <v>OK</v>
      </c>
      <c r="N435" s="60"/>
    </row>
    <row r="436" spans="1:14" x14ac:dyDescent="0.25">
      <c r="A436" s="61" t="s">
        <v>2561</v>
      </c>
      <c r="B436" s="149" t="s">
        <v>1709</v>
      </c>
      <c r="C436" s="150" t="s">
        <v>118</v>
      </c>
      <c r="D436" s="154" t="s">
        <v>1710</v>
      </c>
      <c r="E436" s="62" t="s">
        <v>739</v>
      </c>
      <c r="F436" s="150" t="s">
        <v>118</v>
      </c>
      <c r="G436" s="154" t="s">
        <v>1711</v>
      </c>
      <c r="H436" s="151" t="str">
        <f>IF(OR(EXACT('B2'!J78,'B2'!K78),EXACT('B2'!M78,'B2'!N78),EXACT('B2'!P78,'B2'!Q78),EXACT('B2'!Y78,'B2'!Z78),EXACT('B2'!AB78,'B2'!AC78),EXACT('B2'!AE78,'B2'!AF78),EXACT('B2'!AH78,'B2'!AI78),AND('B2'!K78='B2'!N78,'B2'!K78='B2'!Q78,'B2'!K78='B2'!Z78,'B2'!K78='B2'!AC78,'B2'!K78='B2'!AF78,'B2'!K78='B2'!AI78,'B2'!K78="X"),OR('B2'!K78="M",'B2'!N78="M",'B2'!Q78="M",'B2'!Z78="M",'B2'!AC78="M",'B2'!AF78="M",'B2'!AI78="M")),"",SUM('B2'!J78,'B2'!M78,'B2'!P78,'B2'!Y78,'B2'!AB78,'B2'!AE78,'B2'!AH78))</f>
        <v/>
      </c>
      <c r="I436" s="151" t="str">
        <f xml:space="preserve"> IF(AND(OR(AND('B2'!K78="M",'B2'!N78="M",'B2'!Q78="M",'B2'!Z78="M",'B2'!AC78="M",'B2'!AF78="M",'B2'!AI78="M"),AND('B2'!K78="X",'B2'!N78="X",'B2'!Q78="X",'B2'!Z78="X",'B2'!AC78="X",'B2'!AF78="X",'B2'!AI78="X")),SUM('B2'!J78,'B2'!M78,'B2'!P78,'B2'!Y78,'B2'!AB78,'B2'!AE78,'B2'!AH78)=0,ISNUMBER('B2'!AK78)),"",IF(OR('B2'!K78="M",'B2'!N78="M",'B2'!Q78="M",'B2'!Z78="M",'B2'!AC78="M",'B2'!AF78="M",'B2'!AI78="M"),"M",IF(AND('B2'!K78='B2'!N78,'B2'!K78='B2'!Q78,'B2'!K78='B2'!Z78,'B2'!K78='B2'!AC78,'B2'!K78='B2'!AF78,'B2'!K78='B2'!AI78,OR('B2'!K78="W",'B2'!K78="Z",'B2'!K78="X")),UPPER('B2'!K78),"")))</f>
        <v/>
      </c>
      <c r="J436" s="62" t="s">
        <v>739</v>
      </c>
      <c r="K436" s="151" t="str">
        <f>IF(AND(ISBLANK('B2'!AK78),$L$436&lt;&gt;"Z"),"",'B2'!AK78)</f>
        <v/>
      </c>
      <c r="L436" s="151" t="str">
        <f>IF(ISBLANK('B2'!AL78),"",'B2'!AL78)</f>
        <v/>
      </c>
      <c r="M436" s="59" t="str">
        <f t="shared" si="7"/>
        <v>OK</v>
      </c>
      <c r="N436" s="60"/>
    </row>
    <row r="437" spans="1:14" x14ac:dyDescent="0.25">
      <c r="A437" s="61" t="s">
        <v>2561</v>
      </c>
      <c r="B437" s="149" t="s">
        <v>1712</v>
      </c>
      <c r="C437" s="150" t="s">
        <v>118</v>
      </c>
      <c r="D437" s="154" t="s">
        <v>1713</v>
      </c>
      <c r="E437" s="62" t="s">
        <v>739</v>
      </c>
      <c r="F437" s="150" t="s">
        <v>118</v>
      </c>
      <c r="G437" s="154" t="s">
        <v>1714</v>
      </c>
      <c r="H437" s="151" t="str">
        <f>IF(OR(AND('B2'!AK76="",'B2'!AL76=""),AND('B2'!AK78="",'B2'!AL78=""),AND('B2'!AL76="X",'B2'!AL78="X"),OR('B2'!AL76="M",'B2'!AL78="M")),"",SUM('B2'!AK76,'B2'!AK78))</f>
        <v/>
      </c>
      <c r="I437" s="151" t="str">
        <f>IF(AND(AND('B2'!AL76="X",'B2'!AL78="X"),SUM('B2'!AK76,'B2'!AK78)=0,ISNUMBER('B2'!AK80)),"",IF(OR('B2'!AL76="M",'B2'!AL78="M"),"M",IF(AND('B2'!AL76='B2'!AL78,OR('B2'!AL76="X",'B2'!AL76="W",'B2'!AL76="Z")),UPPER('B2'!AL76),"")))</f>
        <v/>
      </c>
      <c r="J437" s="62" t="s">
        <v>739</v>
      </c>
      <c r="K437" s="151" t="str">
        <f>IF(AND(ISBLANK('B2'!AK80),$L$437&lt;&gt;"Z"),"",'B2'!AK80)</f>
        <v/>
      </c>
      <c r="L437" s="151" t="str">
        <f>IF(ISBLANK('B2'!AL80),"",'B2'!AL80)</f>
        <v/>
      </c>
      <c r="M437" s="59" t="str">
        <f t="shared" si="7"/>
        <v>OK</v>
      </c>
      <c r="N437" s="60"/>
    </row>
    <row r="438" spans="1:14" x14ac:dyDescent="0.25">
      <c r="A438" s="61" t="s">
        <v>2561</v>
      </c>
      <c r="B438" s="149" t="s">
        <v>1715</v>
      </c>
      <c r="C438" s="150" t="s">
        <v>118</v>
      </c>
      <c r="D438" s="154" t="s">
        <v>1716</v>
      </c>
      <c r="E438" s="62" t="s">
        <v>739</v>
      </c>
      <c r="F438" s="150" t="s">
        <v>118</v>
      </c>
      <c r="G438" s="154" t="s">
        <v>1717</v>
      </c>
      <c r="H438" s="151" t="str">
        <f>IF(OR(EXACT('B2'!J85,'B2'!K85),EXACT('B2'!M85,'B2'!N85),EXACT('B2'!P85,'B2'!Q85),EXACT('B2'!Y85,'B2'!Z85),EXACT('B2'!AB85,'B2'!AC85),EXACT('B2'!AE85,'B2'!AF85),EXACT('B2'!AH85,'B2'!AI85),AND('B2'!K85='B2'!N85,'B2'!K85='B2'!Q85,'B2'!K85='B2'!Z85,'B2'!K85='B2'!AC85,'B2'!K85='B2'!AF85,'B2'!K85='B2'!AI85,'B2'!K85="X"),OR('B2'!K85="M",'B2'!N85="M",'B2'!Q85="M",'B2'!Z85="M",'B2'!AC85="M",'B2'!AF85="M",'B2'!AI85="M")),"",SUM('B2'!J85,'B2'!M85,'B2'!P85,'B2'!Y85,'B2'!AB85,'B2'!AE85,'B2'!AH85))</f>
        <v/>
      </c>
      <c r="I438" s="151" t="str">
        <f xml:space="preserve"> IF(AND(OR(AND('B2'!K85="M",'B2'!N85="M",'B2'!Q85="M",'B2'!Z85="M",'B2'!AC85="M",'B2'!AF85="M",'B2'!AI85="M"),AND('B2'!K85="X",'B2'!N85="X",'B2'!Q85="X",'B2'!Z85="X",'B2'!AC85="X",'B2'!AF85="X",'B2'!AI85="X")),SUM('B2'!J85,'B2'!M85,'B2'!P85,'B2'!Y85,'B2'!AB85,'B2'!AE85,'B2'!AH85)=0,ISNUMBER('B2'!AK85)),"",IF(OR('B2'!K85="M",'B2'!N85="M",'B2'!Q85="M",'B2'!Z85="M",'B2'!AC85="M",'B2'!AF85="M",'B2'!AI85="M"),"M",IF(AND('B2'!K85='B2'!N85,'B2'!K85='B2'!Q85,'B2'!K85='B2'!Z85,'B2'!K85='B2'!AC85,'B2'!K85='B2'!AF85,'B2'!K85='B2'!AI85,OR('B2'!K85="W",'B2'!K85="Z",'B2'!K85="X")),UPPER('B2'!K85),"")))</f>
        <v/>
      </c>
      <c r="J438" s="62" t="s">
        <v>739</v>
      </c>
      <c r="K438" s="151" t="str">
        <f>IF(AND(ISBLANK('B2'!AK85),$L$438&lt;&gt;"Z"),"",'B2'!AK85)</f>
        <v/>
      </c>
      <c r="L438" s="151" t="str">
        <f>IF(ISBLANK('B2'!AL85),"",'B2'!AL85)</f>
        <v/>
      </c>
      <c r="M438" s="59" t="str">
        <f t="shared" si="7"/>
        <v>OK</v>
      </c>
      <c r="N438" s="60"/>
    </row>
    <row r="439" spans="1:14" x14ac:dyDescent="0.25">
      <c r="A439" s="61" t="s">
        <v>2561</v>
      </c>
      <c r="B439" s="149" t="s">
        <v>1718</v>
      </c>
      <c r="C439" s="150" t="s">
        <v>118</v>
      </c>
      <c r="D439" s="154" t="s">
        <v>1719</v>
      </c>
      <c r="E439" s="62" t="s">
        <v>739</v>
      </c>
      <c r="F439" s="150" t="s">
        <v>118</v>
      </c>
      <c r="G439" s="154" t="s">
        <v>1720</v>
      </c>
      <c r="H439" s="151" t="str">
        <f>IF(OR(EXACT('B2'!J86,'B2'!K86),EXACT('B2'!M86,'B2'!N86),EXACT('B2'!P86,'B2'!Q86),EXACT('B2'!Y86,'B2'!Z86),EXACT('B2'!AB86,'B2'!AC86),EXACT('B2'!AE86,'B2'!AF86),EXACT('B2'!AH86,'B2'!AI86),AND('B2'!K86='B2'!N86,'B2'!K86='B2'!Q86,'B2'!K86='B2'!Z86,'B2'!K86='B2'!AC86,'B2'!K86='B2'!AF86,'B2'!K86='B2'!AI86,'B2'!K86="X"),OR('B2'!K86="M",'B2'!N86="M",'B2'!Q86="M",'B2'!Z86="M",'B2'!AC86="M",'B2'!AF86="M",'B2'!AI86="M")),"",SUM('B2'!J86,'B2'!M86,'B2'!P86,'B2'!Y86,'B2'!AB86,'B2'!AE86,'B2'!AH86))</f>
        <v/>
      </c>
      <c r="I439" s="151" t="str">
        <f xml:space="preserve"> IF(AND(OR(AND('B2'!K86="M",'B2'!N86="M",'B2'!Q86="M",'B2'!Z86="M",'B2'!AC86="M",'B2'!AF86="M",'B2'!AI86="M"),AND('B2'!K86="X",'B2'!N86="X",'B2'!Q86="X",'B2'!Z86="X",'B2'!AC86="X",'B2'!AF86="X",'B2'!AI86="X")),SUM('B2'!J86,'B2'!M86,'B2'!P86,'B2'!Y86,'B2'!AB86,'B2'!AE86,'B2'!AH86)=0,ISNUMBER('B2'!AK86)),"",IF(OR('B2'!K86="M",'B2'!N86="M",'B2'!Q86="M",'B2'!Z86="M",'B2'!AC86="M",'B2'!AF86="M",'B2'!AI86="M"),"M",IF(AND('B2'!K86='B2'!N86,'B2'!K86='B2'!Q86,'B2'!K86='B2'!Z86,'B2'!K86='B2'!AC86,'B2'!K86='B2'!AF86,'B2'!K86='B2'!AI86,OR('B2'!K86="W",'B2'!K86="Z",'B2'!K86="X")),UPPER('B2'!K86),"")))</f>
        <v/>
      </c>
      <c r="J439" s="62" t="s">
        <v>739</v>
      </c>
      <c r="K439" s="151" t="str">
        <f>IF(AND(ISBLANK('B2'!AK86),$L$439&lt;&gt;"Z"),"",'B2'!AK86)</f>
        <v/>
      </c>
      <c r="L439" s="151" t="str">
        <f>IF(ISBLANK('B2'!AL86),"",'B2'!AL86)</f>
        <v/>
      </c>
      <c r="M439" s="59" t="str">
        <f t="shared" si="7"/>
        <v>OK</v>
      </c>
      <c r="N439" s="60"/>
    </row>
    <row r="440" spans="1:14" x14ac:dyDescent="0.25">
      <c r="A440" s="61" t="s">
        <v>2561</v>
      </c>
      <c r="B440" s="149" t="s">
        <v>1721</v>
      </c>
      <c r="C440" s="150" t="s">
        <v>118</v>
      </c>
      <c r="D440" s="154" t="s">
        <v>1722</v>
      </c>
      <c r="E440" s="62" t="s">
        <v>739</v>
      </c>
      <c r="F440" s="150" t="s">
        <v>118</v>
      </c>
      <c r="G440" s="154" t="s">
        <v>1723</v>
      </c>
      <c r="H440" s="151" t="str">
        <f>IF(OR(AND('B2'!AK85="",'B2'!AL85=""),AND('B2'!AK86="",'B2'!AL86=""),AND('B2'!AL85="X",'B2'!AL86="X"),OR('B2'!AL85="M",'B2'!AL86="M")),"",SUM('B2'!AK85,'B2'!AK86))</f>
        <v/>
      </c>
      <c r="I440" s="151" t="str">
        <f>IF(AND(AND('B2'!AL85="X",'B2'!AL86="X"),SUM('B2'!AK85,'B2'!AK86)=0,ISNUMBER('B2'!AK87)),"",IF(OR('B2'!AL85="M",'B2'!AL86="M"),"M",IF(AND('B2'!AL85='B2'!AL86,OR('B2'!AL85="X",'B2'!AL85="W",'B2'!AL85="Z")),UPPER('B2'!AL85),"")))</f>
        <v/>
      </c>
      <c r="J440" s="62" t="s">
        <v>739</v>
      </c>
      <c r="K440" s="151" t="str">
        <f>IF(AND(ISBLANK('B2'!AK87),$L$440&lt;&gt;"Z"),"",'B2'!AK87)</f>
        <v/>
      </c>
      <c r="L440" s="151" t="str">
        <f>IF(ISBLANK('B2'!AL87),"",'B2'!AL87)</f>
        <v/>
      </c>
      <c r="M440" s="59" t="str">
        <f t="shared" si="7"/>
        <v>OK</v>
      </c>
      <c r="N440" s="60"/>
    </row>
    <row r="441" spans="1:14" x14ac:dyDescent="0.25">
      <c r="A441" s="61" t="s">
        <v>2561</v>
      </c>
      <c r="B441" s="149" t="s">
        <v>1724</v>
      </c>
      <c r="C441" s="150" t="s">
        <v>118</v>
      </c>
      <c r="D441" s="154" t="s">
        <v>1725</v>
      </c>
      <c r="E441" s="62" t="s">
        <v>739</v>
      </c>
      <c r="F441" s="150" t="s">
        <v>118</v>
      </c>
      <c r="G441" s="154" t="s">
        <v>1726</v>
      </c>
      <c r="H441" s="151" t="str">
        <f>IF(OR(EXACT('B2'!J89,'B2'!K89),EXACT('B2'!M89,'B2'!N89),EXACT('B2'!P89,'B2'!Q89),EXACT('B2'!Y89,'B2'!Z89),EXACT('B2'!AB89,'B2'!AC89),EXACT('B2'!AE89,'B2'!AF89),EXACT('B2'!AH89,'B2'!AI89),AND('B2'!K89='B2'!N89,'B2'!K89='B2'!Q89,'B2'!K89='B2'!Z89,'B2'!K89='B2'!AC89,'B2'!K89='B2'!AF89,'B2'!K89='B2'!AI89,'B2'!K89="X"),OR('B2'!K89="M",'B2'!N89="M",'B2'!Q89="M",'B2'!Z89="M",'B2'!AC89="M",'B2'!AF89="M",'B2'!AI89="M")),"",SUM('B2'!J89,'B2'!M89,'B2'!P89,'B2'!Y89,'B2'!AB89,'B2'!AE89,'B2'!AH89))</f>
        <v/>
      </c>
      <c r="I441" s="151" t="str">
        <f xml:space="preserve"> IF(AND(OR(AND('B2'!K89="M",'B2'!N89="M",'B2'!Q89="M",'B2'!Z89="M",'B2'!AC89="M",'B2'!AF89="M",'B2'!AI89="M"),AND('B2'!K89="X",'B2'!N89="X",'B2'!Q89="X",'B2'!Z89="X",'B2'!AC89="X",'B2'!AF89="X",'B2'!AI89="X")),SUM('B2'!J89,'B2'!M89,'B2'!P89,'B2'!Y89,'B2'!AB89,'B2'!AE89,'B2'!AH89)=0,ISNUMBER('B2'!AK89)),"",IF(OR('B2'!K89="M",'B2'!N89="M",'B2'!Q89="M",'B2'!Z89="M",'B2'!AC89="M",'B2'!AF89="M",'B2'!AI89="M"),"M",IF(AND('B2'!K89='B2'!N89,'B2'!K89='B2'!Q89,'B2'!K89='B2'!Z89,'B2'!K89='B2'!AC89,'B2'!K89='B2'!AF89,'B2'!K89='B2'!AI89,OR('B2'!K89="W",'B2'!K89="Z",'B2'!K89="X")),UPPER('B2'!K89),"")))</f>
        <v/>
      </c>
      <c r="J441" s="62" t="s">
        <v>739</v>
      </c>
      <c r="K441" s="151" t="str">
        <f>IF(AND(ISBLANK('B2'!AK89),$L$441&lt;&gt;"Z"),"",'B2'!AK89)</f>
        <v/>
      </c>
      <c r="L441" s="151" t="str">
        <f>IF(ISBLANK('B2'!AL89),"",'B2'!AL89)</f>
        <v/>
      </c>
      <c r="M441" s="59" t="str">
        <f t="shared" si="7"/>
        <v>OK</v>
      </c>
      <c r="N441" s="60"/>
    </row>
    <row r="442" spans="1:14" x14ac:dyDescent="0.25">
      <c r="A442" s="61" t="s">
        <v>2561</v>
      </c>
      <c r="B442" s="149" t="s">
        <v>1727</v>
      </c>
      <c r="C442" s="150" t="s">
        <v>118</v>
      </c>
      <c r="D442" s="154" t="s">
        <v>1728</v>
      </c>
      <c r="E442" s="62" t="s">
        <v>739</v>
      </c>
      <c r="F442" s="150" t="s">
        <v>118</v>
      </c>
      <c r="G442" s="154" t="s">
        <v>1729</v>
      </c>
      <c r="H442" s="151" t="str">
        <f>IF(OR(AND('B2'!AK87="",'B2'!AL87=""),AND('B2'!AK89="",'B2'!AL89=""),AND('B2'!AL87="X",'B2'!AL89="X"),OR('B2'!AL87="M",'B2'!AL89="M")),"",SUM('B2'!AK87,'B2'!AK89))</f>
        <v/>
      </c>
      <c r="I442" s="151" t="str">
        <f>IF(AND(AND('B2'!AL87="X",'B2'!AL89="X"),SUM('B2'!AK87,'B2'!AK89)=0,ISNUMBER('B2'!AK91)),"",IF(OR('B2'!AL87="M",'B2'!AL89="M"),"M",IF(AND('B2'!AL87='B2'!AL89,OR('B2'!AL87="X",'B2'!AL87="W",'B2'!AL87="Z")),UPPER('B2'!AL87),"")))</f>
        <v/>
      </c>
      <c r="J442" s="62" t="s">
        <v>739</v>
      </c>
      <c r="K442" s="151" t="str">
        <f>IF(AND(ISBLANK('B2'!AK91),$L$442&lt;&gt;"Z"),"",'B2'!AK91)</f>
        <v/>
      </c>
      <c r="L442" s="151" t="str">
        <f>IF(ISBLANK('B2'!AL91),"",'B2'!AL91)</f>
        <v/>
      </c>
      <c r="M442" s="59" t="str">
        <f t="shared" si="7"/>
        <v>OK</v>
      </c>
      <c r="N442" s="60"/>
    </row>
    <row r="443" spans="1:14" x14ac:dyDescent="0.25">
      <c r="A443" s="61" t="s">
        <v>2561</v>
      </c>
      <c r="B443" s="149" t="s">
        <v>1730</v>
      </c>
      <c r="C443" s="150" t="s">
        <v>118</v>
      </c>
      <c r="D443" s="154" t="s">
        <v>1731</v>
      </c>
      <c r="E443" s="62" t="s">
        <v>739</v>
      </c>
      <c r="F443" s="150" t="s">
        <v>118</v>
      </c>
      <c r="G443" s="154" t="s">
        <v>1732</v>
      </c>
      <c r="H443" s="151" t="str">
        <f>IF(OR(EXACT('B2'!J95,'B2'!K95),EXACT('B2'!M95,'B2'!N95),EXACT('B2'!P95,'B2'!Q95),EXACT('B2'!Y95,'B2'!Z95),EXACT('B2'!AB95,'B2'!AC95),EXACT('B2'!AE95,'B2'!AF95),EXACT('B2'!AH95,'B2'!AI95),AND('B2'!K95='B2'!N95,'B2'!K95='B2'!Q95,'B2'!K95='B2'!Z95,'B2'!K95='B2'!AC95,'B2'!K95='B2'!AF95,'B2'!K95='B2'!AI95,'B2'!K95="X"),OR('B2'!K95="M",'B2'!N95="M",'B2'!Q95="M",'B2'!Z95="M",'B2'!AC95="M",'B2'!AF95="M",'B2'!AI95="M")),"",SUM('B2'!J95,'B2'!M95,'B2'!P95,'B2'!Y95,'B2'!AB95,'B2'!AE95,'B2'!AH95))</f>
        <v/>
      </c>
      <c r="I443" s="151" t="str">
        <f xml:space="preserve"> IF(AND(OR(AND('B2'!K95="M",'B2'!N95="M",'B2'!Q95="M",'B2'!Z95="M",'B2'!AC95="M",'B2'!AF95="M",'B2'!AI95="M"),AND('B2'!K95="X",'B2'!N95="X",'B2'!Q95="X",'B2'!Z95="X",'B2'!AC95="X",'B2'!AF95="X",'B2'!AI95="X")),SUM('B2'!J95,'B2'!M95,'B2'!P95,'B2'!Y95,'B2'!AB95,'B2'!AE95,'B2'!AH95)=0,ISNUMBER('B2'!AK95)),"",IF(OR('B2'!K95="M",'B2'!N95="M",'B2'!Q95="M",'B2'!Z95="M",'B2'!AC95="M",'B2'!AF95="M",'B2'!AI95="M"),"M",IF(AND('B2'!K95='B2'!N95,'B2'!K95='B2'!Q95,'B2'!K95='B2'!Z95,'B2'!K95='B2'!AC95,'B2'!K95='B2'!AF95,'B2'!K95='B2'!AI95,OR('B2'!K95="W",'B2'!K95="Z",'B2'!K95="X")),UPPER('B2'!K95),"")))</f>
        <v/>
      </c>
      <c r="J443" s="62" t="s">
        <v>739</v>
      </c>
      <c r="K443" s="151" t="str">
        <f>IF(AND(ISBLANK('B2'!AK95),$L$443&lt;&gt;"Z"),"",'B2'!AK95)</f>
        <v/>
      </c>
      <c r="L443" s="151" t="str">
        <f>IF(ISBLANK('B2'!AL95),"",'B2'!AL95)</f>
        <v/>
      </c>
      <c r="M443" s="59" t="str">
        <f t="shared" si="7"/>
        <v>OK</v>
      </c>
      <c r="N443" s="60"/>
    </row>
    <row r="444" spans="1:14" x14ac:dyDescent="0.25">
      <c r="A444" s="61" t="s">
        <v>2561</v>
      </c>
      <c r="B444" s="149" t="s">
        <v>1733</v>
      </c>
      <c r="C444" s="150" t="s">
        <v>118</v>
      </c>
      <c r="D444" s="154" t="s">
        <v>1734</v>
      </c>
      <c r="E444" s="62" t="s">
        <v>739</v>
      </c>
      <c r="F444" s="150" t="s">
        <v>118</v>
      </c>
      <c r="G444" s="154" t="s">
        <v>1735</v>
      </c>
      <c r="H444" s="151" t="str">
        <f>IF(OR(EXACT('B2'!J96,'B2'!K96),EXACT('B2'!M96,'B2'!N96),EXACT('B2'!P96,'B2'!Q96),EXACT('B2'!Y96,'B2'!Z96),EXACT('B2'!AB96,'B2'!AC96),EXACT('B2'!AE96,'B2'!AF96),EXACT('B2'!AH96,'B2'!AI96),AND('B2'!K96='B2'!N96,'B2'!K96='B2'!Q96,'B2'!K96='B2'!Z96,'B2'!K96='B2'!AC96,'B2'!K96='B2'!AF96,'B2'!K96='B2'!AI96,'B2'!K96="X"),OR('B2'!K96="M",'B2'!N96="M",'B2'!Q96="M",'B2'!Z96="M",'B2'!AC96="M",'B2'!AF96="M",'B2'!AI96="M")),"",SUM('B2'!J96,'B2'!M96,'B2'!P96,'B2'!Y96,'B2'!AB96,'B2'!AE96,'B2'!AH96))</f>
        <v/>
      </c>
      <c r="I444" s="151" t="str">
        <f xml:space="preserve"> IF(AND(OR(AND('B2'!K96="M",'B2'!N96="M",'B2'!Q96="M",'B2'!Z96="M",'B2'!AC96="M",'B2'!AF96="M",'B2'!AI96="M"),AND('B2'!K96="X",'B2'!N96="X",'B2'!Q96="X",'B2'!Z96="X",'B2'!AC96="X",'B2'!AF96="X",'B2'!AI96="X")),SUM('B2'!J96,'B2'!M96,'B2'!P96,'B2'!Y96,'B2'!AB96,'B2'!AE96,'B2'!AH96)=0,ISNUMBER('B2'!AK96)),"",IF(OR('B2'!K96="M",'B2'!N96="M",'B2'!Q96="M",'B2'!Z96="M",'B2'!AC96="M",'B2'!AF96="M",'B2'!AI96="M"),"M",IF(AND('B2'!K96='B2'!N96,'B2'!K96='B2'!Q96,'B2'!K96='B2'!Z96,'B2'!K96='B2'!AC96,'B2'!K96='B2'!AF96,'B2'!K96='B2'!AI96,OR('B2'!K96="W",'B2'!K96="Z",'B2'!K96="X")),UPPER('B2'!K96),"")))</f>
        <v/>
      </c>
      <c r="J444" s="62" t="s">
        <v>739</v>
      </c>
      <c r="K444" s="151" t="str">
        <f>IF(AND(ISBLANK('B2'!AK96),$L$444&lt;&gt;"Z"),"",'B2'!AK96)</f>
        <v/>
      </c>
      <c r="L444" s="151" t="str">
        <f>IF(ISBLANK('B2'!AL96),"",'B2'!AL96)</f>
        <v/>
      </c>
      <c r="M444" s="59" t="str">
        <f t="shared" si="7"/>
        <v>OK</v>
      </c>
      <c r="N444" s="60"/>
    </row>
    <row r="445" spans="1:14" x14ac:dyDescent="0.25">
      <c r="A445" s="61" t="s">
        <v>2561</v>
      </c>
      <c r="B445" s="149" t="s">
        <v>1736</v>
      </c>
      <c r="C445" s="150" t="s">
        <v>118</v>
      </c>
      <c r="D445" s="154" t="s">
        <v>1737</v>
      </c>
      <c r="E445" s="62" t="s">
        <v>739</v>
      </c>
      <c r="F445" s="150" t="s">
        <v>118</v>
      </c>
      <c r="G445" s="154" t="s">
        <v>1738</v>
      </c>
      <c r="H445" s="151" t="str">
        <f>IF(OR(AND('B2'!AK95="",'B2'!AL95=""),AND('B2'!AK96="",'B2'!AL96=""),AND('B2'!AL95="X",'B2'!AL96="X"),OR('B2'!AL95="M",'B2'!AL96="M")),"",SUM('B2'!AK95,'B2'!AK96))</f>
        <v/>
      </c>
      <c r="I445" s="151" t="str">
        <f>IF(AND(AND('B2'!AL95="X",'B2'!AL96="X"),SUM('B2'!AK95,'B2'!AK96)=0,ISNUMBER('B2'!AK97)),"",IF(OR('B2'!AL95="M",'B2'!AL96="M"),"M",IF(AND('B2'!AL95='B2'!AL96,OR('B2'!AL95="X",'B2'!AL95="W",'B2'!AL95="Z")),UPPER('B2'!AL95),"")))</f>
        <v/>
      </c>
      <c r="J445" s="62" t="s">
        <v>739</v>
      </c>
      <c r="K445" s="151" t="str">
        <f>IF(AND(ISBLANK('B2'!AK97),$L$445&lt;&gt;"Z"),"",'B2'!AK97)</f>
        <v/>
      </c>
      <c r="L445" s="151" t="str">
        <f>IF(ISBLANK('B2'!AL97),"",'B2'!AL97)</f>
        <v/>
      </c>
      <c r="M445" s="59" t="str">
        <f t="shared" si="7"/>
        <v>OK</v>
      </c>
      <c r="N445" s="60"/>
    </row>
    <row r="446" spans="1:14" x14ac:dyDescent="0.25">
      <c r="A446" s="61" t="s">
        <v>2561</v>
      </c>
      <c r="B446" s="149" t="s">
        <v>1739</v>
      </c>
      <c r="C446" s="150" t="s">
        <v>118</v>
      </c>
      <c r="D446" s="154" t="s">
        <v>1740</v>
      </c>
      <c r="E446" s="62" t="s">
        <v>739</v>
      </c>
      <c r="F446" s="150" t="s">
        <v>118</v>
      </c>
      <c r="G446" s="154" t="s">
        <v>1741</v>
      </c>
      <c r="H446" s="151" t="str">
        <f>IF(OR(EXACT('B2'!J99,'B2'!K99),EXACT('B2'!M99,'B2'!N99),EXACT('B2'!P99,'B2'!Q99),EXACT('B2'!Y99,'B2'!Z99),EXACT('B2'!AB99,'B2'!AC99),EXACT('B2'!AE99,'B2'!AF99),EXACT('B2'!AH99,'B2'!AI99),AND('B2'!K99='B2'!N99,'B2'!K99='B2'!Q99,'B2'!K99='B2'!Z99,'B2'!K99='B2'!AC99,'B2'!K99='B2'!AF99,'B2'!K99='B2'!AI99,'B2'!K99="X"),OR('B2'!K99="M",'B2'!N99="M",'B2'!Q99="M",'B2'!Z99="M",'B2'!AC99="M",'B2'!AF99="M",'B2'!AI99="M")),"",SUM('B2'!J99,'B2'!M99,'B2'!P99,'B2'!Y99,'B2'!AB99,'B2'!AE99,'B2'!AH99))</f>
        <v/>
      </c>
      <c r="I446" s="151" t="str">
        <f xml:space="preserve"> IF(AND(OR(AND('B2'!K99="M",'B2'!N99="M",'B2'!Q99="M",'B2'!Z99="M",'B2'!AC99="M",'B2'!AF99="M",'B2'!AI99="M"),AND('B2'!K99="X",'B2'!N99="X",'B2'!Q99="X",'B2'!Z99="X",'B2'!AC99="X",'B2'!AF99="X",'B2'!AI99="X")),SUM('B2'!J99,'B2'!M99,'B2'!P99,'B2'!Y99,'B2'!AB99,'B2'!AE99,'B2'!AH99)=0,ISNUMBER('B2'!AK99)),"",IF(OR('B2'!K99="M",'B2'!N99="M",'B2'!Q99="M",'B2'!Z99="M",'B2'!AC99="M",'B2'!AF99="M",'B2'!AI99="M"),"M",IF(AND('B2'!K99='B2'!N99,'B2'!K99='B2'!Q99,'B2'!K99='B2'!Z99,'B2'!K99='B2'!AC99,'B2'!K99='B2'!AF99,'B2'!K99='B2'!AI99,OR('B2'!K99="W",'B2'!K99="Z",'B2'!K99="X")),UPPER('B2'!K99),"")))</f>
        <v/>
      </c>
      <c r="J446" s="62" t="s">
        <v>739</v>
      </c>
      <c r="K446" s="151" t="str">
        <f>IF(AND(ISBLANK('B2'!AK99),$L$446&lt;&gt;"Z"),"",'B2'!AK99)</f>
        <v/>
      </c>
      <c r="L446" s="151" t="str">
        <f>IF(ISBLANK('B2'!AL99),"",'B2'!AL99)</f>
        <v/>
      </c>
      <c r="M446" s="59" t="str">
        <f t="shared" si="7"/>
        <v>OK</v>
      </c>
      <c r="N446" s="60"/>
    </row>
    <row r="447" spans="1:14" x14ac:dyDescent="0.25">
      <c r="A447" s="61" t="s">
        <v>2561</v>
      </c>
      <c r="B447" s="149" t="s">
        <v>1742</v>
      </c>
      <c r="C447" s="150" t="s">
        <v>118</v>
      </c>
      <c r="D447" s="154" t="s">
        <v>1743</v>
      </c>
      <c r="E447" s="62" t="s">
        <v>739</v>
      </c>
      <c r="F447" s="150" t="s">
        <v>118</v>
      </c>
      <c r="G447" s="154" t="s">
        <v>1744</v>
      </c>
      <c r="H447" s="151" t="str">
        <f>IF(OR(AND('B2'!AK97="",'B2'!AL97=""),AND('B2'!AK99="",'B2'!AL99=""),AND('B2'!AL97="X",'B2'!AL99="X"),OR('B2'!AL97="M",'B2'!AL99="M")),"",SUM('B2'!AK97,'B2'!AK99))</f>
        <v/>
      </c>
      <c r="I447" s="151" t="str">
        <f>IF(AND(AND('B2'!AL97="X",'B2'!AL99="X"),SUM('B2'!AK97,'B2'!AK99)=0,ISNUMBER('B2'!AK101)),"",IF(OR('B2'!AL97="M",'B2'!AL99="M"),"M",IF(AND('B2'!AL97='B2'!AL99,OR('B2'!AL97="X",'B2'!AL97="W",'B2'!AL97="Z")),UPPER('B2'!AL97),"")))</f>
        <v/>
      </c>
      <c r="J447" s="62" t="s">
        <v>739</v>
      </c>
      <c r="K447" s="151" t="str">
        <f>IF(AND(ISBLANK('B2'!AK101),$L$447&lt;&gt;"Z"),"",'B2'!AK101)</f>
        <v/>
      </c>
      <c r="L447" s="151" t="str">
        <f>IF(ISBLANK('B2'!AL101),"",'B2'!AL101)</f>
        <v/>
      </c>
      <c r="M447" s="59" t="str">
        <f t="shared" si="7"/>
        <v>OK</v>
      </c>
      <c r="N447" s="60"/>
    </row>
    <row r="448" spans="1:14" x14ac:dyDescent="0.25">
      <c r="A448" s="61" t="s">
        <v>2561</v>
      </c>
      <c r="B448" s="149" t="s">
        <v>1745</v>
      </c>
      <c r="C448" s="150" t="s">
        <v>118</v>
      </c>
      <c r="D448" s="154" t="s">
        <v>1746</v>
      </c>
      <c r="E448" s="62" t="s">
        <v>739</v>
      </c>
      <c r="F448" s="150" t="s">
        <v>118</v>
      </c>
      <c r="G448" s="154" t="s">
        <v>1747</v>
      </c>
      <c r="H448" s="151" t="str">
        <f>IF(OR(AND('B2'!AK85="",'B2'!AL85=""),AND('B2'!AK95="",'B2'!AL95=""),AND('B2'!AL85="X",'B2'!AL95="X"),OR('B2'!AL85="M",'B2'!AL95="M")),"",SUM('B2'!AK85,'B2'!AK95))</f>
        <v/>
      </c>
      <c r="I448" s="151" t="str">
        <f>IF(AND(AND('B2'!AL85="X",'B2'!AL95="X"),SUM('B2'!AK85,'B2'!AK95)=0,ISNUMBER('B2'!AK105)),"",IF(OR('B2'!AL85="M",'B2'!AL95="M"),"M",IF(AND('B2'!AL85='B2'!AL95,OR('B2'!AL85="X",'B2'!AL85="W",'B2'!AL85="Z")),UPPER('B2'!AL85),"")))</f>
        <v/>
      </c>
      <c r="J448" s="62" t="s">
        <v>739</v>
      </c>
      <c r="K448" s="151" t="str">
        <f>IF(AND(ISBLANK('B2'!AK105),$L$448&lt;&gt;"Z"),"",'B2'!AK105)</f>
        <v/>
      </c>
      <c r="L448" s="151" t="str">
        <f>IF(ISBLANK('B2'!AL105),"",'B2'!AL105)</f>
        <v/>
      </c>
      <c r="M448" s="59" t="str">
        <f t="shared" si="7"/>
        <v>OK</v>
      </c>
      <c r="N448" s="60"/>
    </row>
    <row r="449" spans="1:14" x14ac:dyDescent="0.25">
      <c r="A449" s="61" t="s">
        <v>2561</v>
      </c>
      <c r="B449" s="149" t="s">
        <v>1748</v>
      </c>
      <c r="C449" s="150" t="s">
        <v>118</v>
      </c>
      <c r="D449" s="154" t="s">
        <v>1749</v>
      </c>
      <c r="E449" s="62" t="s">
        <v>739</v>
      </c>
      <c r="F449" s="150" t="s">
        <v>118</v>
      </c>
      <c r="G449" s="154" t="s">
        <v>1750</v>
      </c>
      <c r="H449" s="151" t="str">
        <f>IF(OR(AND('B2'!AK86="",'B2'!AL86=""),AND('B2'!AK96="",'B2'!AL96=""),AND('B2'!AL86="X",'B2'!AL96="X"),OR('B2'!AL86="M",'B2'!AL96="M")),"",SUM('B2'!AK86,'B2'!AK96))</f>
        <v/>
      </c>
      <c r="I449" s="151" t="str">
        <f>IF(AND(AND('B2'!AL86="X",'B2'!AL96="X"),SUM('B2'!AK86,'B2'!AK96)=0,ISNUMBER('B2'!AK106)),"",IF(OR('B2'!AL86="M",'B2'!AL96="M"),"M",IF(AND('B2'!AL86='B2'!AL96,OR('B2'!AL86="X",'B2'!AL86="W",'B2'!AL86="Z")),UPPER('B2'!AL86),"")))</f>
        <v/>
      </c>
      <c r="J449" s="62" t="s">
        <v>739</v>
      </c>
      <c r="K449" s="151" t="str">
        <f>IF(AND(ISBLANK('B2'!AK106),$L$449&lt;&gt;"Z"),"",'B2'!AK106)</f>
        <v/>
      </c>
      <c r="L449" s="151" t="str">
        <f>IF(ISBLANK('B2'!AL106),"",'B2'!AL106)</f>
        <v/>
      </c>
      <c r="M449" s="59" t="str">
        <f t="shared" si="7"/>
        <v>OK</v>
      </c>
      <c r="N449" s="60"/>
    </row>
    <row r="450" spans="1:14" x14ac:dyDescent="0.25">
      <c r="A450" s="61" t="s">
        <v>2561</v>
      </c>
      <c r="B450" s="149" t="s">
        <v>1751</v>
      </c>
      <c r="C450" s="150" t="s">
        <v>118</v>
      </c>
      <c r="D450" s="154" t="s">
        <v>1752</v>
      </c>
      <c r="E450" s="62" t="s">
        <v>739</v>
      </c>
      <c r="F450" s="150" t="s">
        <v>118</v>
      </c>
      <c r="G450" s="154" t="s">
        <v>1753</v>
      </c>
      <c r="H450" s="151" t="str">
        <f>IF(OR(AND('B2'!AK105="",'B2'!AL105=""),AND('B2'!AK106="",'B2'!AL106=""),AND('B2'!AL105="X",'B2'!AL106="X"),OR('B2'!AL105="M",'B2'!AL106="M")),"",SUM('B2'!AK105,'B2'!AK106))</f>
        <v/>
      </c>
      <c r="I450" s="151" t="str">
        <f>IF(AND(AND('B2'!AL105="X",'B2'!AL106="X"),SUM('B2'!AK105,'B2'!AK106)=0,ISNUMBER('B2'!AK107)),"",IF(OR('B2'!AL105="M",'B2'!AL106="M"),"M",IF(AND('B2'!AL105='B2'!AL106,OR('B2'!AL105="X",'B2'!AL105="W",'B2'!AL105="Z")),UPPER('B2'!AL105),"")))</f>
        <v/>
      </c>
      <c r="J450" s="62" t="s">
        <v>739</v>
      </c>
      <c r="K450" s="151" t="str">
        <f>IF(AND(ISBLANK('B2'!AK107),$L$450&lt;&gt;"Z"),"",'B2'!AK107)</f>
        <v/>
      </c>
      <c r="L450" s="151" t="str">
        <f>IF(ISBLANK('B2'!AL107),"",'B2'!AL107)</f>
        <v/>
      </c>
      <c r="M450" s="59" t="str">
        <f t="shared" si="7"/>
        <v>OK</v>
      </c>
      <c r="N450" s="60"/>
    </row>
    <row r="451" spans="1:14" x14ac:dyDescent="0.25">
      <c r="A451" s="61" t="s">
        <v>2561</v>
      </c>
      <c r="B451" s="149" t="s">
        <v>1754</v>
      </c>
      <c r="C451" s="150" t="s">
        <v>118</v>
      </c>
      <c r="D451" s="154" t="s">
        <v>1755</v>
      </c>
      <c r="E451" s="62" t="s">
        <v>739</v>
      </c>
      <c r="F451" s="150" t="s">
        <v>118</v>
      </c>
      <c r="G451" s="154" t="s">
        <v>1756</v>
      </c>
      <c r="H451" s="151" t="str">
        <f>IF(OR(AND('B2'!AK89="",'B2'!AL89=""),AND('B2'!AK107="",'B2'!AL107=""),AND('B2'!AL89="X",'B2'!AL107="X"),OR('B2'!AL89="M",'B2'!AL107="M")),"",SUM('B2'!AK89,'B2'!AK107))</f>
        <v/>
      </c>
      <c r="I451" s="151" t="str">
        <f>IF(AND(AND('B2'!AL89="X",'B2'!AL107="X"),SUM('B2'!AK89,'B2'!AK107)=0,ISNUMBER('B2'!AK109)),"",IF(OR('B2'!AL89="M",'B2'!AL107="M"),"M",IF(AND('B2'!AL89='B2'!AL107,OR('B2'!AL89="X",'B2'!AL89="W",'B2'!AL89="Z")),UPPER('B2'!AL89),"")))</f>
        <v/>
      </c>
      <c r="J451" s="62" t="s">
        <v>739</v>
      </c>
      <c r="K451" s="151" t="str">
        <f>IF(AND(ISBLANK('B2'!AK109),$L$451&lt;&gt;"Z"),"",'B2'!AK109)</f>
        <v/>
      </c>
      <c r="L451" s="151" t="str">
        <f>IF(ISBLANK('B2'!AL109),"",'B2'!AL109)</f>
        <v/>
      </c>
      <c r="M451" s="59" t="str">
        <f t="shared" si="7"/>
        <v>OK</v>
      </c>
      <c r="N451" s="60"/>
    </row>
    <row r="452" spans="1:14" x14ac:dyDescent="0.25">
      <c r="A452" s="61" t="s">
        <v>2561</v>
      </c>
      <c r="B452" s="149" t="s">
        <v>1757</v>
      </c>
      <c r="C452" s="150" t="s">
        <v>118</v>
      </c>
      <c r="D452" s="154" t="s">
        <v>1758</v>
      </c>
      <c r="E452" s="62" t="s">
        <v>739</v>
      </c>
      <c r="F452" s="150" t="s">
        <v>118</v>
      </c>
      <c r="G452" s="154" t="s">
        <v>1759</v>
      </c>
      <c r="H452" s="151" t="str">
        <f>IF(OR(AND('B2'!AK60="",'B2'!AL60=""),AND('B2'!AK76="",'B2'!AL76=""),AND('B2'!AK105="",'B2'!AL105=""),AND('B2'!AL60='B2'!AL76,'B2'!AL60='B2'!AL105,'B2'!AL60="X"),OR('B2'!AL60="M",'B2'!AL76="M",'B2'!AL105="M")),"",SUM('B2'!AK60,'B2'!AK76,'B2'!AK105))</f>
        <v/>
      </c>
      <c r="I452" s="151" t="str">
        <f>IF(AND(AND('B2'!AL60="X",'B2'!AL76="X",'B2'!AL105="X"),SUM('B2'!AK60,'B2'!AK76,'B2'!AK105)=0,ISNUMBER('B2'!AK28)),"",IF(OR('B2'!AL60="M",'B2'!AL76="M",'B2'!AL105="M"),"M",IF(AND('B2'!AL60='B2'!AL76,'B2'!AL60='B2'!AL105,OR('B2'!AL60="X",'B2'!AL60="W",'B2'!AL60="Z")),UPPER('B2'!AL60),"")))</f>
        <v/>
      </c>
      <c r="J452" s="62" t="s">
        <v>739</v>
      </c>
      <c r="K452" s="151" t="str">
        <f>IF(AND(ISBLANK('B2'!AK113),$L$452&lt;&gt;"Z"),"",'B2'!AK113)</f>
        <v/>
      </c>
      <c r="L452" s="151" t="str">
        <f>IF(ISBLANK('B2'!AL113),"",'B2'!AL113)</f>
        <v/>
      </c>
      <c r="M452" s="59" t="str">
        <f t="shared" si="7"/>
        <v>OK</v>
      </c>
      <c r="N452" s="60"/>
    </row>
    <row r="453" spans="1:14" x14ac:dyDescent="0.25">
      <c r="A453" s="61" t="s">
        <v>2561</v>
      </c>
      <c r="B453" s="149" t="s">
        <v>1760</v>
      </c>
      <c r="C453" s="150" t="s">
        <v>118</v>
      </c>
      <c r="D453" s="154" t="s">
        <v>1761</v>
      </c>
      <c r="E453" s="62" t="s">
        <v>739</v>
      </c>
      <c r="F453" s="150" t="s">
        <v>118</v>
      </c>
      <c r="G453" s="154" t="s">
        <v>1762</v>
      </c>
      <c r="H453" s="151" t="str">
        <f>IF(OR(AND('B2'!AK61="",'B2'!AL61=""),AND('B2'!AK106="",'B2'!AL106=""),AND('B2'!AL61="X",'B2'!AL106="X"),OR('B2'!AL61="M",'B2'!AL106="M")),"",SUM('B2'!AK61,'B2'!AK106))</f>
        <v/>
      </c>
      <c r="I453" s="151" t="str">
        <f>IF(AND(AND('B2'!AL61="X",'B2'!AL106="X"),SUM('B2'!AK61,'B2'!AK106)=0,ISNUMBER('B2'!AK114)),"",IF(OR('B2'!AL61="M",'B2'!AL106="M"),"M",IF(AND('B2'!AL61='B2'!AL106,OR('B2'!AL61="X",'B2'!AL61="W",'B2'!AL61="Z")),UPPER('B2'!AL61),"")))</f>
        <v/>
      </c>
      <c r="J453" s="62" t="s">
        <v>739</v>
      </c>
      <c r="K453" s="151" t="str">
        <f>IF(AND(ISBLANK('B2'!AK114),$L$453&lt;&gt;"Z"),"",'B2'!AK114)</f>
        <v/>
      </c>
      <c r="L453" s="151" t="str">
        <f>IF(ISBLANK('B2'!AL114),"",'B2'!AL114)</f>
        <v/>
      </c>
      <c r="M453" s="59" t="str">
        <f t="shared" si="7"/>
        <v>OK</v>
      </c>
      <c r="N453" s="60"/>
    </row>
    <row r="454" spans="1:14" x14ac:dyDescent="0.25">
      <c r="A454" s="61" t="s">
        <v>2561</v>
      </c>
      <c r="B454" s="149" t="s">
        <v>1763</v>
      </c>
      <c r="C454" s="150" t="s">
        <v>118</v>
      </c>
      <c r="D454" s="154" t="s">
        <v>1764</v>
      </c>
      <c r="E454" s="62" t="s">
        <v>739</v>
      </c>
      <c r="F454" s="150" t="s">
        <v>118</v>
      </c>
      <c r="G454" s="154" t="s">
        <v>1765</v>
      </c>
      <c r="H454" s="151" t="str">
        <f>IF(OR(AND('B2'!AK62="",'B2'!AL62=""),AND('B2'!AK76="",'B2'!AL76=""),AND('B2'!AK107="",'B2'!AL107=""),AND('B2'!AL62='B2'!AL76,'B2'!AL62='B2'!AL107,'B2'!AL62="X"),OR('B2'!AL62="M",'B2'!AL76="M",'B2'!AL107="M")),"",SUM('B2'!AK62,'B2'!AK76,'B2'!AK107))</f>
        <v/>
      </c>
      <c r="I454" s="151" t="str">
        <f>IF(AND(AND('B2'!AL62="X",'B2'!AL76="X",'B2'!AL107="X"),SUM('B2'!AK62,'B2'!AK76,'B2'!AK107)=0,ISNUMBER('B2'!AK30)),"",IF(OR('B2'!AL62="M",'B2'!AL76="M",'B2'!AL107="M"),"M",IF(AND('B2'!AL62='B2'!AL76,'B2'!AL62='B2'!AL107,OR('B2'!AL62="X",'B2'!AL62="W",'B2'!AL62="Z")),UPPER('B2'!AL62),"")))</f>
        <v/>
      </c>
      <c r="J454" s="62" t="s">
        <v>739</v>
      </c>
      <c r="K454" s="151" t="str">
        <f>IF(AND(ISBLANK('B2'!AK115),$L$454&lt;&gt;"Z"),"",'B2'!AK115)</f>
        <v/>
      </c>
      <c r="L454" s="151" t="str">
        <f>IF(ISBLANK('B2'!AL115),"",'B2'!AL115)</f>
        <v/>
      </c>
      <c r="M454" s="59" t="str">
        <f t="shared" si="7"/>
        <v>OK</v>
      </c>
      <c r="N454" s="60"/>
    </row>
    <row r="455" spans="1:14" x14ac:dyDescent="0.25">
      <c r="A455" s="61" t="s">
        <v>2561</v>
      </c>
      <c r="B455" s="149" t="s">
        <v>1766</v>
      </c>
      <c r="C455" s="150" t="s">
        <v>118</v>
      </c>
      <c r="D455" s="154" t="s">
        <v>1767</v>
      </c>
      <c r="E455" s="62" t="s">
        <v>739</v>
      </c>
      <c r="F455" s="150" t="s">
        <v>118</v>
      </c>
      <c r="G455" s="154" t="s">
        <v>1768</v>
      </c>
      <c r="H455" s="151" t="str">
        <f>IF(OR(AND('B2'!AK89="",'B2'!AL89=""),AND('B2'!AK115="",'B2'!AL115=""),AND('B2'!AL89="X",'B2'!AL115="X"),OR('B2'!AL89="M",'B2'!AL115="M")),"",SUM('B2'!AK89,'B2'!AK115))</f>
        <v/>
      </c>
      <c r="I455" s="151" t="str">
        <f>IF(AND(AND('B2'!AL89="X",'B2'!AL115="X"),SUM('B2'!AK89,'B2'!AK115)=0,ISNUMBER('B2'!AK117)),"",IF(OR('B2'!AL89="M",'B2'!AL115="M"),"M",IF(AND('B2'!AL89='B2'!AL115,OR('B2'!AL89="X",'B2'!AL89="W",'B2'!AL89="Z")),UPPER('B2'!AL89),"")))</f>
        <v/>
      </c>
      <c r="J455" s="62" t="s">
        <v>739</v>
      </c>
      <c r="K455" s="151" t="str">
        <f>IF(AND(ISBLANK('B2'!AK117),$L$455&lt;&gt;"Z"),"",'B2'!AK117)</f>
        <v/>
      </c>
      <c r="L455" s="151" t="str">
        <f>IF(ISBLANK('B2'!AL117),"",'B2'!AL117)</f>
        <v/>
      </c>
      <c r="M455" s="59" t="str">
        <f t="shared" si="7"/>
        <v>OK</v>
      </c>
      <c r="N455" s="60"/>
    </row>
    <row r="456" spans="1:14" x14ac:dyDescent="0.25">
      <c r="A456" s="61" t="s">
        <v>2561</v>
      </c>
      <c r="B456" s="149" t="s">
        <v>1769</v>
      </c>
      <c r="C456" s="150" t="s">
        <v>118</v>
      </c>
      <c r="D456" s="154" t="s">
        <v>1770</v>
      </c>
      <c r="E456" s="62" t="s">
        <v>739</v>
      </c>
      <c r="F456" s="150" t="s">
        <v>118</v>
      </c>
      <c r="G456" s="154" t="s">
        <v>564</v>
      </c>
      <c r="H456" s="151" t="str">
        <f>IF(OR(AND('B2'!AN15="",'B2'!AO15=""),AND('B2'!AN16="",'B2'!AO16=""),AND('B2'!AO15="X",'B2'!AO16="X"),OR('B2'!AO15="M",'B2'!AO16="M")),"",SUM('B2'!AN15,'B2'!AN16))</f>
        <v/>
      </c>
      <c r="I456" s="151" t="str">
        <f>IF(AND(AND('B2'!AO15="X",'B2'!AO16="X"),SUM('B2'!AN15,'B2'!AN16)=0,ISNUMBER('B2'!AN17)),"",IF(OR('B2'!AO15="M",'B2'!AO16="M"),"M",IF(AND('B2'!AO15='B2'!AO16,OR('B2'!AO15="X",'B2'!AO15="W",'B2'!AO15="Z")),UPPER('B2'!AO15),"")))</f>
        <v/>
      </c>
      <c r="J456" s="62" t="s">
        <v>739</v>
      </c>
      <c r="K456" s="151" t="str">
        <f>IF(AND(ISBLANK('B2'!AN17),$L$456&lt;&gt;"Z"),"",'B2'!AN17)</f>
        <v/>
      </c>
      <c r="L456" s="151" t="str">
        <f>IF(ISBLANK('B2'!AO17),"",'B2'!AO17)</f>
        <v/>
      </c>
      <c r="M456" s="59" t="str">
        <f t="shared" si="7"/>
        <v>OK</v>
      </c>
      <c r="N456" s="60"/>
    </row>
    <row r="457" spans="1:14" x14ac:dyDescent="0.25">
      <c r="A457" s="61" t="s">
        <v>2561</v>
      </c>
      <c r="B457" s="149" t="s">
        <v>1771</v>
      </c>
      <c r="C457" s="150" t="s">
        <v>118</v>
      </c>
      <c r="D457" s="154" t="s">
        <v>1772</v>
      </c>
      <c r="E457" s="62" t="s">
        <v>739</v>
      </c>
      <c r="F457" s="150" t="s">
        <v>118</v>
      </c>
      <c r="G457" s="154" t="s">
        <v>1773</v>
      </c>
      <c r="H457" s="151" t="str">
        <f>IF(OR(AND('B2'!AN20="",'B2'!AO20=""),AND('B2'!AN21="",'B2'!AO21=""),AND('B2'!AO20="X",'B2'!AO21="X"),OR('B2'!AO20="M",'B2'!AO21="M")),"",SUM('B2'!AN20,'B2'!AN21))</f>
        <v/>
      </c>
      <c r="I457" s="151" t="str">
        <f>IF(AND(AND('B2'!AO20="X",'B2'!AO21="X"),SUM('B2'!AN20,'B2'!AN21)=0,ISNUMBER('B2'!AN22)),"",IF(OR('B2'!AO20="M",'B2'!AO21="M"),"M",IF(AND('B2'!AO20='B2'!AO21,OR('B2'!AO20="X",'B2'!AO20="W",'B2'!AO20="Z")),UPPER('B2'!AO20),"")))</f>
        <v/>
      </c>
      <c r="J457" s="62" t="s">
        <v>739</v>
      </c>
      <c r="K457" s="151" t="str">
        <f>IF(AND(ISBLANK('B2'!AN22),$L$457&lt;&gt;"Z"),"",'B2'!AN22)</f>
        <v/>
      </c>
      <c r="L457" s="151" t="str">
        <f>IF(ISBLANK('B2'!AO22),"",'B2'!AO22)</f>
        <v/>
      </c>
      <c r="M457" s="59" t="str">
        <f t="shared" si="7"/>
        <v>OK</v>
      </c>
      <c r="N457" s="60"/>
    </row>
    <row r="458" spans="1:14" x14ac:dyDescent="0.25">
      <c r="A458" s="61" t="s">
        <v>2561</v>
      </c>
      <c r="B458" s="149" t="s">
        <v>1774</v>
      </c>
      <c r="C458" s="150" t="s">
        <v>118</v>
      </c>
      <c r="D458" s="154" t="s">
        <v>1775</v>
      </c>
      <c r="E458" s="62" t="s">
        <v>739</v>
      </c>
      <c r="F458" s="150" t="s">
        <v>118</v>
      </c>
      <c r="G458" s="154" t="s">
        <v>1776</v>
      </c>
      <c r="H458" s="151" t="str">
        <f>IF(OR(AND('B2'!AN24="",'B2'!AO24=""),AND('B2'!AN25="",'B2'!AO25=""),AND('B2'!AO24="X",'B2'!AO25="X"),OR('B2'!AO24="M",'B2'!AO25="M")),"",SUM('B2'!AN24,'B2'!AN25))</f>
        <v/>
      </c>
      <c r="I458" s="151" t="str">
        <f>IF(AND(AND('B2'!AO24="X",'B2'!AO25="X"),SUM('B2'!AN24,'B2'!AN25)=0,ISNUMBER('B2'!AN26)),"",IF(OR('B2'!AO24="M",'B2'!AO25="M"),"M",IF(AND('B2'!AO24='B2'!AO25,OR('B2'!AO24="X",'B2'!AO24="W",'B2'!AO24="Z")),UPPER('B2'!AO24),"")))</f>
        <v/>
      </c>
      <c r="J458" s="62" t="s">
        <v>739</v>
      </c>
      <c r="K458" s="151" t="str">
        <f>IF(AND(ISBLANK('B2'!AN26),$L$458&lt;&gt;"Z"),"",'B2'!AN26)</f>
        <v/>
      </c>
      <c r="L458" s="151" t="str">
        <f>IF(ISBLANK('B2'!AO26),"",'B2'!AO26)</f>
        <v/>
      </c>
      <c r="M458" s="59" t="str">
        <f t="shared" si="7"/>
        <v>OK</v>
      </c>
      <c r="N458" s="60"/>
    </row>
    <row r="459" spans="1:14" x14ac:dyDescent="0.25">
      <c r="A459" s="61" t="s">
        <v>2561</v>
      </c>
      <c r="B459" s="149" t="s">
        <v>1777</v>
      </c>
      <c r="C459" s="150" t="s">
        <v>118</v>
      </c>
      <c r="D459" s="154" t="s">
        <v>1778</v>
      </c>
      <c r="E459" s="62" t="s">
        <v>739</v>
      </c>
      <c r="F459" s="150" t="s">
        <v>118</v>
      </c>
      <c r="G459" s="154" t="s">
        <v>1779</v>
      </c>
      <c r="H459" s="151" t="str">
        <f>IF(OR(AND('B2'!AN17="",'B2'!AO17=""),AND('B2'!AN22="",'B2'!AO22=""),AND('B2'!AN26="",'B2'!AO26=""),AND('B2'!AO17='B2'!AO22,'B2'!AO17='B2'!AO26,'B2'!AO17="X"),OR('B2'!AO17="M",'B2'!AO22="M",'B2'!AO26="M")),"",SUM('B2'!AN17,'B2'!AN22,'B2'!AN26))</f>
        <v/>
      </c>
      <c r="I459" s="151" t="str">
        <f>IF(AND(AND('B2'!AO17="X",'B2'!AO22="X",'B2'!AO26="X"),SUM('B2'!AN17,'B2'!AN22,'B2'!AN26)=0,ISNUMBER('B2'!AN28)),"",IF(OR('B2'!AO17="M",'B2'!AO22="M",'B2'!AO26="M"),"M",IF(AND('B2'!AO17='B2'!AO22,'B2'!AO17='B2'!AO26,OR('B2'!AO17="X",'B2'!AO17="W",'B2'!AO17="Z")),UPPER('B2'!AO17),"")))</f>
        <v/>
      </c>
      <c r="J459" s="62" t="s">
        <v>739</v>
      </c>
      <c r="K459" s="151" t="str">
        <f>IF(AND(ISBLANK('B2'!AN28),$L$459&lt;&gt;"Z"),"",'B2'!AN28)</f>
        <v/>
      </c>
      <c r="L459" s="151" t="str">
        <f>IF(ISBLANK('B2'!AO28),"",'B2'!AO28)</f>
        <v/>
      </c>
      <c r="M459" s="59" t="str">
        <f t="shared" si="7"/>
        <v>OK</v>
      </c>
      <c r="N459" s="60"/>
    </row>
    <row r="460" spans="1:14" x14ac:dyDescent="0.25">
      <c r="A460" s="61" t="s">
        <v>2561</v>
      </c>
      <c r="B460" s="149" t="s">
        <v>1780</v>
      </c>
      <c r="C460" s="150" t="s">
        <v>118</v>
      </c>
      <c r="D460" s="154" t="s">
        <v>1781</v>
      </c>
      <c r="E460" s="62" t="s">
        <v>739</v>
      </c>
      <c r="F460" s="150" t="s">
        <v>118</v>
      </c>
      <c r="G460" s="154" t="s">
        <v>1782</v>
      </c>
      <c r="H460" s="151" t="str">
        <f>IF(OR(AND('B2'!AN32="",'B2'!AO32=""),AND('B2'!AN33="",'B2'!AO33=""),AND('B2'!AO32="X",'B2'!AO33="X"),OR('B2'!AO32="M",'B2'!AO33="M")),"",SUM('B2'!AN32,'B2'!AN33))</f>
        <v/>
      </c>
      <c r="I460" s="151" t="str">
        <f>IF(AND(AND('B2'!AO32="X",'B2'!AO33="X"),SUM('B2'!AN32,'B2'!AN33)=0,ISNUMBER('B2'!AN34)),"",IF(OR('B2'!AO32="M",'B2'!AO33="M"),"M",IF(AND('B2'!AO32='B2'!AO33,OR('B2'!AO32="X",'B2'!AO32="W",'B2'!AO32="Z")),UPPER('B2'!AO32),"")))</f>
        <v/>
      </c>
      <c r="J460" s="62" t="s">
        <v>739</v>
      </c>
      <c r="K460" s="151" t="str">
        <f>IF(AND(ISBLANK('B2'!AN34),$L$460&lt;&gt;"Z"),"",'B2'!AN34)</f>
        <v/>
      </c>
      <c r="L460" s="151" t="str">
        <f>IF(ISBLANK('B2'!AO34),"",'B2'!AO34)</f>
        <v/>
      </c>
      <c r="M460" s="59" t="str">
        <f t="shared" si="7"/>
        <v>OK</v>
      </c>
      <c r="N460" s="60"/>
    </row>
    <row r="461" spans="1:14" x14ac:dyDescent="0.25">
      <c r="A461" s="61" t="s">
        <v>2561</v>
      </c>
      <c r="B461" s="149" t="s">
        <v>1783</v>
      </c>
      <c r="C461" s="150" t="s">
        <v>118</v>
      </c>
      <c r="D461" s="154" t="s">
        <v>1784</v>
      </c>
      <c r="E461" s="62" t="s">
        <v>739</v>
      </c>
      <c r="F461" s="150" t="s">
        <v>118</v>
      </c>
      <c r="G461" s="154" t="s">
        <v>1785</v>
      </c>
      <c r="H461" s="151" t="str">
        <f>IF(OR(AND('B2'!AN39="",'B2'!AO39=""),AND('B2'!AN40="",'B2'!AO40=""),AND('B2'!AO39="X",'B2'!AO40="X"),OR('B2'!AO39="M",'B2'!AO40="M")),"",SUM('B2'!AN39,'B2'!AN40))</f>
        <v/>
      </c>
      <c r="I461" s="151" t="str">
        <f>IF(AND(AND('B2'!AO39="X",'B2'!AO40="X"),SUM('B2'!AN39,'B2'!AN40)=0,ISNUMBER('B2'!AN41)),"",IF(OR('B2'!AO39="M",'B2'!AO40="M"),"M",IF(AND('B2'!AO39='B2'!AO40,OR('B2'!AO39="X",'B2'!AO39="W",'B2'!AO39="Z")),UPPER('B2'!AO39),"")))</f>
        <v/>
      </c>
      <c r="J461" s="62" t="s">
        <v>739</v>
      </c>
      <c r="K461" s="151" t="str">
        <f>IF(AND(ISBLANK('B2'!AN41),$L$461&lt;&gt;"Z"),"",'B2'!AN41)</f>
        <v/>
      </c>
      <c r="L461" s="151" t="str">
        <f>IF(ISBLANK('B2'!AO41),"",'B2'!AO41)</f>
        <v/>
      </c>
      <c r="M461" s="59" t="str">
        <f t="shared" si="7"/>
        <v>OK</v>
      </c>
      <c r="N461" s="60"/>
    </row>
    <row r="462" spans="1:14" x14ac:dyDescent="0.25">
      <c r="A462" s="61" t="s">
        <v>2561</v>
      </c>
      <c r="B462" s="149" t="s">
        <v>1786</v>
      </c>
      <c r="C462" s="150" t="s">
        <v>118</v>
      </c>
      <c r="D462" s="154" t="s">
        <v>1787</v>
      </c>
      <c r="E462" s="62" t="s">
        <v>739</v>
      </c>
      <c r="F462" s="150" t="s">
        <v>118</v>
      </c>
      <c r="G462" s="154" t="s">
        <v>1788</v>
      </c>
      <c r="H462" s="151" t="str">
        <f>IF(OR(AND('B2'!AN34="",'B2'!AO34=""),AND('B2'!AN37="",'B2'!AO37=""),AND('B2'!AN41="",'B2'!AO41=""),AND('B2'!AO34='B2'!AO37,'B2'!AO34='B2'!AO41,'B2'!AO34="X"),OR('B2'!AO34="M",'B2'!AO37="M",'B2'!AO41="M")),"",SUM('B2'!AN34,'B2'!AN37,'B2'!AN41))</f>
        <v/>
      </c>
      <c r="I462" s="151" t="str">
        <f>IF(AND(AND('B2'!AO34="X",'B2'!AO37="X",'B2'!AO41="X"),SUM('B2'!AN34,'B2'!AN37,'B2'!AN41)=0,ISNUMBER('B2'!AN28)),"",IF(OR('B2'!AO34="M",'B2'!AO37="M",'B2'!AO41="M"),"M",IF(AND('B2'!AO34='B2'!AO37,'B2'!AO34='B2'!AO41,OR('B2'!AO34="X",'B2'!AO34="W",'B2'!AO34="Z")),UPPER('B2'!AO34),"")))</f>
        <v/>
      </c>
      <c r="J462" s="62" t="s">
        <v>739</v>
      </c>
      <c r="K462" s="151" t="str">
        <f>IF(AND(ISBLANK('B2'!AN43),$L$462&lt;&gt;"Z"),"",'B2'!AN43)</f>
        <v/>
      </c>
      <c r="L462" s="151" t="str">
        <f>IF(ISBLANK('B2'!AO43),"",'B2'!AO43)</f>
        <v/>
      </c>
      <c r="M462" s="59" t="str">
        <f t="shared" si="7"/>
        <v>OK</v>
      </c>
      <c r="N462" s="60"/>
    </row>
    <row r="463" spans="1:14" x14ac:dyDescent="0.25">
      <c r="A463" s="61" t="s">
        <v>2561</v>
      </c>
      <c r="B463" s="149" t="s">
        <v>1789</v>
      </c>
      <c r="C463" s="150" t="s">
        <v>118</v>
      </c>
      <c r="D463" s="154" t="s">
        <v>1790</v>
      </c>
      <c r="E463" s="62" t="s">
        <v>739</v>
      </c>
      <c r="F463" s="150" t="s">
        <v>118</v>
      </c>
      <c r="G463" s="154" t="s">
        <v>624</v>
      </c>
      <c r="H463" s="151" t="str">
        <f>IF(OR(AND('B2'!AN47="",'B2'!AO47=""),AND('B2'!AN48="",'B2'!AO48=""),AND('B2'!AO47="X",'B2'!AO48="X"),OR('B2'!AO47="M",'B2'!AO48="M")),"",SUM('B2'!AN47,'B2'!AN48))</f>
        <v/>
      </c>
      <c r="I463" s="151" t="str">
        <f>IF(AND(AND('B2'!AO47="X",'B2'!AO48="X"),SUM('B2'!AN47,'B2'!AN48)=0,ISNUMBER('B2'!AN49)),"",IF(OR('B2'!AO47="M",'B2'!AO48="M"),"M",IF(AND('B2'!AO47='B2'!AO48,OR('B2'!AO47="X",'B2'!AO47="W",'B2'!AO47="Z")),UPPER('B2'!AO47),"")))</f>
        <v/>
      </c>
      <c r="J463" s="62" t="s">
        <v>739</v>
      </c>
      <c r="K463" s="151" t="str">
        <f>IF(AND(ISBLANK('B2'!AN49),$L$463&lt;&gt;"Z"),"",'B2'!AN49)</f>
        <v/>
      </c>
      <c r="L463" s="151" t="str">
        <f>IF(ISBLANK('B2'!AO49),"",'B2'!AO49)</f>
        <v/>
      </c>
      <c r="M463" s="59" t="str">
        <f t="shared" si="7"/>
        <v>OK</v>
      </c>
      <c r="N463" s="60"/>
    </row>
    <row r="464" spans="1:14" x14ac:dyDescent="0.25">
      <c r="A464" s="61" t="s">
        <v>2561</v>
      </c>
      <c r="B464" s="149" t="s">
        <v>1791</v>
      </c>
      <c r="C464" s="150" t="s">
        <v>118</v>
      </c>
      <c r="D464" s="154" t="s">
        <v>1792</v>
      </c>
      <c r="E464" s="62" t="s">
        <v>739</v>
      </c>
      <c r="F464" s="150" t="s">
        <v>118</v>
      </c>
      <c r="G464" s="154" t="s">
        <v>1793</v>
      </c>
      <c r="H464" s="151" t="str">
        <f>IF(OR(AND('B2'!AN52="",'B2'!AO52=""),AND('B2'!AN53="",'B2'!AO53=""),AND('B2'!AO52="X",'B2'!AO53="X"),OR('B2'!AO52="M",'B2'!AO53="M")),"",SUM('B2'!AN52,'B2'!AN53))</f>
        <v/>
      </c>
      <c r="I464" s="151" t="str">
        <f>IF(AND(AND('B2'!AO52="X",'B2'!AO53="X"),SUM('B2'!AN52,'B2'!AN53)=0,ISNUMBER('B2'!AN54)),"",IF(OR('B2'!AO52="M",'B2'!AO53="M"),"M",IF(AND('B2'!AO52='B2'!AO53,OR('B2'!AO52="X",'B2'!AO52="W",'B2'!AO52="Z")),UPPER('B2'!AO52),"")))</f>
        <v/>
      </c>
      <c r="J464" s="62" t="s">
        <v>739</v>
      </c>
      <c r="K464" s="151" t="str">
        <f>IF(AND(ISBLANK('B2'!AN54),$L$464&lt;&gt;"Z"),"",'B2'!AN54)</f>
        <v/>
      </c>
      <c r="L464" s="151" t="str">
        <f>IF(ISBLANK('B2'!AO54),"",'B2'!AO54)</f>
        <v/>
      </c>
      <c r="M464" s="59" t="str">
        <f t="shared" si="7"/>
        <v>OK</v>
      </c>
      <c r="N464" s="60"/>
    </row>
    <row r="465" spans="1:14" x14ac:dyDescent="0.25">
      <c r="A465" s="61" t="s">
        <v>2561</v>
      </c>
      <c r="B465" s="149" t="s">
        <v>1794</v>
      </c>
      <c r="C465" s="150" t="s">
        <v>118</v>
      </c>
      <c r="D465" s="154" t="s">
        <v>1795</v>
      </c>
      <c r="E465" s="62" t="s">
        <v>739</v>
      </c>
      <c r="F465" s="150" t="s">
        <v>118</v>
      </c>
      <c r="G465" s="154" t="s">
        <v>1796</v>
      </c>
      <c r="H465" s="151" t="str">
        <f>IF(OR(AND('B2'!AN49="",'B2'!AO49=""),AND('B2'!AN54="",'B2'!AO54=""),AND('B2'!AO49="X",'B2'!AO54="X"),OR('B2'!AO49="M",'B2'!AO54="M")),"",SUM('B2'!AN49,'B2'!AN54))</f>
        <v/>
      </c>
      <c r="I465" s="151" t="str">
        <f>IF(AND(AND('B2'!AO49="X",'B2'!AO54="X"),SUM('B2'!AN49,'B2'!AN54)=0,ISNUMBER('B2'!AN56)),"",IF(OR('B2'!AO49="M",'B2'!AO54="M"),"M",IF(AND('B2'!AO49='B2'!AO54,OR('B2'!AO49="X",'B2'!AO49="W",'B2'!AO49="Z")),UPPER('B2'!AO49),"")))</f>
        <v/>
      </c>
      <c r="J465" s="62" t="s">
        <v>739</v>
      </c>
      <c r="K465" s="151" t="str">
        <f>IF(AND(ISBLANK('B2'!AN56),$L$465&lt;&gt;"Z"),"",'B2'!AN56)</f>
        <v/>
      </c>
      <c r="L465" s="151" t="str">
        <f>IF(ISBLANK('B2'!AO56),"",'B2'!AO56)</f>
        <v/>
      </c>
      <c r="M465" s="59" t="str">
        <f t="shared" si="7"/>
        <v>OK</v>
      </c>
      <c r="N465" s="60"/>
    </row>
    <row r="466" spans="1:14" x14ac:dyDescent="0.25">
      <c r="A466" s="61" t="s">
        <v>2561</v>
      </c>
      <c r="B466" s="149" t="s">
        <v>1797</v>
      </c>
      <c r="C466" s="150" t="s">
        <v>118</v>
      </c>
      <c r="D466" s="154" t="s">
        <v>1798</v>
      </c>
      <c r="E466" s="62" t="s">
        <v>739</v>
      </c>
      <c r="F466" s="150" t="s">
        <v>118</v>
      </c>
      <c r="G466" s="154" t="s">
        <v>1799</v>
      </c>
      <c r="H466" s="151" t="str">
        <f>IF(OR(AND('B2'!AN15="",'B2'!AO15=""),AND('B2'!AN32="",'B2'!AO32=""),AND('B2'!AN47="",'B2'!AO47=""),AND('B2'!AO15='B2'!AO32,'B2'!AO15='B2'!AO47,'B2'!AO15="X"),OR('B2'!AO15="M",'B2'!AO32="M",'B2'!AO47="M")),"",SUM('B2'!AN15,'B2'!AN32,'B2'!AN47))</f>
        <v/>
      </c>
      <c r="I466" s="151" t="str">
        <f>IF(AND(AND('B2'!AO15="X",'B2'!AO32="X",'B2'!AO47="X"),SUM('B2'!AN15,'B2'!AN32,'B2'!AN47)=0,ISNUMBER('B2'!AN28)),"",IF(OR('B2'!AO15="M",'B2'!AO32="M",'B2'!AO47="M"),"M",IF(AND('B2'!AO15='B2'!AO32,'B2'!AO15='B2'!AO47,OR('B2'!AO15="X",'B2'!AO15="W",'B2'!AO15="Z")),UPPER('B2'!AO15),"")))</f>
        <v/>
      </c>
      <c r="J466" s="62" t="s">
        <v>739</v>
      </c>
      <c r="K466" s="151" t="str">
        <f>IF(AND(ISBLANK('B2'!AN60),$L$466&lt;&gt;"Z"),"",'B2'!AN60)</f>
        <v/>
      </c>
      <c r="L466" s="151" t="str">
        <f>IF(ISBLANK('B2'!AO60),"",'B2'!AO60)</f>
        <v/>
      </c>
      <c r="M466" s="59" t="str">
        <f t="shared" si="7"/>
        <v>OK</v>
      </c>
      <c r="N466" s="60"/>
    </row>
    <row r="467" spans="1:14" x14ac:dyDescent="0.25">
      <c r="A467" s="61" t="s">
        <v>2561</v>
      </c>
      <c r="B467" s="149" t="s">
        <v>1800</v>
      </c>
      <c r="C467" s="150" t="s">
        <v>118</v>
      </c>
      <c r="D467" s="154" t="s">
        <v>1801</v>
      </c>
      <c r="E467" s="62" t="s">
        <v>739</v>
      </c>
      <c r="F467" s="150" t="s">
        <v>118</v>
      </c>
      <c r="G467" s="154" t="s">
        <v>1802</v>
      </c>
      <c r="H467" s="151" t="str">
        <f>IF(OR(AND('B2'!AN16="",'B2'!AO16=""),AND('B2'!AN33="",'B2'!AO33=""),AND('B2'!AN48="",'B2'!AO48=""),AND('B2'!AO16='B2'!AO33,'B2'!AO16='B2'!AO48,'B2'!AO16="X"),OR('B2'!AO16="M",'B2'!AO33="M",'B2'!AO48="M")),"",SUM('B2'!AN16,'B2'!AN33,'B2'!AN48))</f>
        <v/>
      </c>
      <c r="I467" s="151" t="str">
        <f>IF(AND(AND('B2'!AO16="X",'B2'!AO33="X",'B2'!AO48="X"),SUM('B2'!AN16,'B2'!AN33,'B2'!AN48)=0,ISNUMBER('B2'!AN29)),"",IF(OR('B2'!AO16="M",'B2'!AO33="M",'B2'!AO48="M"),"M",IF(AND('B2'!AO16='B2'!AO33,'B2'!AO16='B2'!AO48,OR('B2'!AO16="X",'B2'!AO16="W",'B2'!AO16="Z")),UPPER('B2'!AO16),"")))</f>
        <v/>
      </c>
      <c r="J467" s="62" t="s">
        <v>739</v>
      </c>
      <c r="K467" s="151" t="str">
        <f>IF(AND(ISBLANK('B2'!AN61),$L$467&lt;&gt;"Z"),"",'B2'!AN61)</f>
        <v/>
      </c>
      <c r="L467" s="151" t="str">
        <f>IF(ISBLANK('B2'!AO61),"",'B2'!AO61)</f>
        <v/>
      </c>
      <c r="M467" s="59" t="str">
        <f t="shared" si="7"/>
        <v>OK</v>
      </c>
      <c r="N467" s="60"/>
    </row>
    <row r="468" spans="1:14" x14ac:dyDescent="0.25">
      <c r="A468" s="61" t="s">
        <v>2561</v>
      </c>
      <c r="B468" s="149" t="s">
        <v>1803</v>
      </c>
      <c r="C468" s="150" t="s">
        <v>118</v>
      </c>
      <c r="D468" s="154" t="s">
        <v>1804</v>
      </c>
      <c r="E468" s="62" t="s">
        <v>739</v>
      </c>
      <c r="F468" s="150" t="s">
        <v>118</v>
      </c>
      <c r="G468" s="154" t="s">
        <v>657</v>
      </c>
      <c r="H468" s="151" t="str">
        <f>IF(OR(AND('B2'!AN17="",'B2'!AO17=""),AND('B2'!AN34="",'B2'!AO34=""),AND('B2'!AN49="",'B2'!AO49=""),AND('B2'!AO17='B2'!AO34,'B2'!AO17='B2'!AO49,'B2'!AO17="X"),OR('B2'!AO17="M",'B2'!AO34="M",'B2'!AO49="M")),"",SUM('B2'!AN17,'B2'!AN34,'B2'!AN49))</f>
        <v/>
      </c>
      <c r="I468" s="151" t="str">
        <f>IF(AND(AND('B2'!AO17="X",'B2'!AO34="X",'B2'!AO49="X"),SUM('B2'!AN17,'B2'!AN34,'B2'!AN49)=0,ISNUMBER('B2'!AN30)),"",IF(OR('B2'!AO17="M",'B2'!AO34="M",'B2'!AO49="M"),"M",IF(AND('B2'!AO17='B2'!AO34,'B2'!AO17='B2'!AO49,OR('B2'!AO17="X",'B2'!AO17="W",'B2'!AO17="Z")),UPPER('B2'!AO17),"")))</f>
        <v/>
      </c>
      <c r="J468" s="62" t="s">
        <v>739</v>
      </c>
      <c r="K468" s="151" t="str">
        <f>IF(AND(ISBLANK('B2'!AN62),$L$468&lt;&gt;"Z"),"",'B2'!AN62)</f>
        <v/>
      </c>
      <c r="L468" s="151" t="str">
        <f>IF(ISBLANK('B2'!AO62),"",'B2'!AO62)</f>
        <v/>
      </c>
      <c r="M468" s="59" t="str">
        <f t="shared" si="7"/>
        <v>OK</v>
      </c>
      <c r="N468" s="60"/>
    </row>
    <row r="469" spans="1:14" x14ac:dyDescent="0.25">
      <c r="A469" s="61" t="s">
        <v>2561</v>
      </c>
      <c r="B469" s="149" t="s">
        <v>1805</v>
      </c>
      <c r="C469" s="150" t="s">
        <v>118</v>
      </c>
      <c r="D469" s="154" t="s">
        <v>1806</v>
      </c>
      <c r="E469" s="62" t="s">
        <v>739</v>
      </c>
      <c r="F469" s="150" t="s">
        <v>118</v>
      </c>
      <c r="G469" s="154" t="s">
        <v>656</v>
      </c>
      <c r="H469" s="151" t="str">
        <f>IF(OR(AND('B2'!AN18="",'B2'!AO18=""),AND('B2'!AN35="",'B2'!AO35=""),AND('B2'!AN50="",'B2'!AO50=""),AND('B2'!AO18='B2'!AO35,'B2'!AO18='B2'!AO50,'B2'!AO18="X"),OR('B2'!AO18="M",'B2'!AO35="M",'B2'!AO50="M")),"",SUM('B2'!AN18,'B2'!AN35,'B2'!AN50))</f>
        <v/>
      </c>
      <c r="I469" s="151" t="str">
        <f>IF(AND(AND('B2'!AO18="X",'B2'!AO35="X",'B2'!AO50="X"),SUM('B2'!AN18,'B2'!AN35,'B2'!AN50)=0,ISNUMBER('B2'!AN31)),"",IF(OR('B2'!AO18="M",'B2'!AO35="M",'B2'!AO50="M"),"M",IF(AND('B2'!AO18='B2'!AO35,'B2'!AO18='B2'!AO50,OR('B2'!AO18="X",'B2'!AO18="W",'B2'!AO18="Z")),UPPER('B2'!AO18),"")))</f>
        <v/>
      </c>
      <c r="J469" s="62" t="s">
        <v>739</v>
      </c>
      <c r="K469" s="151" t="str">
        <f>IF(AND(ISBLANK('B2'!AN63),$L$469&lt;&gt;"Z"),"",'B2'!AN63)</f>
        <v/>
      </c>
      <c r="L469" s="151" t="str">
        <f>IF(ISBLANK('B2'!AO63),"",'B2'!AO63)</f>
        <v/>
      </c>
      <c r="M469" s="59" t="str">
        <f t="shared" si="7"/>
        <v>OK</v>
      </c>
      <c r="N469" s="60"/>
    </row>
    <row r="470" spans="1:14" x14ac:dyDescent="0.25">
      <c r="A470" s="61" t="s">
        <v>2561</v>
      </c>
      <c r="B470" s="149" t="s">
        <v>1807</v>
      </c>
      <c r="C470" s="150" t="s">
        <v>118</v>
      </c>
      <c r="D470" s="154" t="s">
        <v>1808</v>
      </c>
      <c r="E470" s="62" t="s">
        <v>739</v>
      </c>
      <c r="F470" s="150" t="s">
        <v>118</v>
      </c>
      <c r="G470" s="154" t="s">
        <v>1809</v>
      </c>
      <c r="H470" s="151" t="str">
        <f>IF(OR(AND('B2'!AN24="",'B2'!AO24=""),AND('B2'!AN39="",'B2'!AO39=""),AND('B2'!AN52="",'B2'!AO52=""),AND('B2'!AO24='B2'!AO39,'B2'!AO24='B2'!AO52,'B2'!AO24="X"),OR('B2'!AO24="M",'B2'!AO39="M",'B2'!AO52="M")),"",SUM('B2'!AN24,'B2'!AN39,'B2'!AN52))</f>
        <v/>
      </c>
      <c r="I470" s="151" t="str">
        <f>IF(AND(AND('B2'!AO24="X",'B2'!AO39="X",'B2'!AO52="X"),SUM('B2'!AN24,'B2'!AN39,'B2'!AN52)=0,ISNUMBER('B2'!AN28)),"",IF(OR('B2'!AO24="M",'B2'!AO39="M",'B2'!AO52="M"),"M",IF(AND('B2'!AO24='B2'!AO39,'B2'!AO24='B2'!AO52,OR('B2'!AO24="X",'B2'!AO24="W",'B2'!AO24="Z")),UPPER('B2'!AO24),"")))</f>
        <v/>
      </c>
      <c r="J470" s="62" t="s">
        <v>739</v>
      </c>
      <c r="K470" s="151" t="str">
        <f>IF(AND(ISBLANK('B2'!AN65),$L$470&lt;&gt;"Z"),"",'B2'!AN65)</f>
        <v/>
      </c>
      <c r="L470" s="151" t="str">
        <f>IF(ISBLANK('B2'!AO65),"",'B2'!AO65)</f>
        <v/>
      </c>
      <c r="M470" s="59" t="str">
        <f t="shared" si="7"/>
        <v>OK</v>
      </c>
      <c r="N470" s="60"/>
    </row>
    <row r="471" spans="1:14" x14ac:dyDescent="0.25">
      <c r="A471" s="61" t="s">
        <v>2561</v>
      </c>
      <c r="B471" s="149" t="s">
        <v>1810</v>
      </c>
      <c r="C471" s="150" t="s">
        <v>118</v>
      </c>
      <c r="D471" s="154" t="s">
        <v>1811</v>
      </c>
      <c r="E471" s="62" t="s">
        <v>739</v>
      </c>
      <c r="F471" s="150" t="s">
        <v>118</v>
      </c>
      <c r="G471" s="154" t="s">
        <v>1812</v>
      </c>
      <c r="H471" s="151" t="str">
        <f>IF(OR(AND('B2'!AN25="",'B2'!AO25=""),AND('B2'!AN40="",'B2'!AO40=""),AND('B2'!AN53="",'B2'!AO53=""),AND('B2'!AO25='B2'!AO40,'B2'!AO25='B2'!AO53,'B2'!AO25="X"),OR('B2'!AO25="M",'B2'!AO40="M",'B2'!AO53="M")),"",SUM('B2'!AN25,'B2'!AN40,'B2'!AN53))</f>
        <v/>
      </c>
      <c r="I471" s="151" t="str">
        <f>IF(AND(OR(AND('B2'!AO25="M",'B2'!AO40="M",'B2'!AO53="M"),AND('B2'!AO25="X",'B2'!AO40="X",'B2'!AO53="X")),SUM('B2'!AN25,'B2'!AN40,'B2'!AN53)=0,ISNUMBER('B2'!AN29)),"",IF(OR('B2'!AO25="M",'B2'!AO40="M",'B2'!AO53="M"),"M",IF(AND('B2'!AO25='B2'!AO40,'B2'!AO25='B2'!AO53,OR('B2'!AO25="X",'B2'!AO25="W",'B2'!AO25="Z")),UPPER('B2'!AO25),"")))</f>
        <v/>
      </c>
      <c r="J471" s="62" t="s">
        <v>739</v>
      </c>
      <c r="K471" s="151" t="str">
        <f>IF(AND(ISBLANK('B2'!AN66),$L$471&lt;&gt;"Z"),"",'B2'!AN66)</f>
        <v/>
      </c>
      <c r="L471" s="151" t="str">
        <f>IF(ISBLANK('B2'!AO66),"",'B2'!AO66)</f>
        <v/>
      </c>
      <c r="M471" s="59" t="str">
        <f t="shared" si="7"/>
        <v>OK</v>
      </c>
      <c r="N471" s="60"/>
    </row>
    <row r="472" spans="1:14" x14ac:dyDescent="0.25">
      <c r="A472" s="61" t="s">
        <v>2561</v>
      </c>
      <c r="B472" s="149" t="s">
        <v>1813</v>
      </c>
      <c r="C472" s="150" t="s">
        <v>118</v>
      </c>
      <c r="D472" s="154" t="s">
        <v>1814</v>
      </c>
      <c r="E472" s="62" t="s">
        <v>739</v>
      </c>
      <c r="F472" s="150" t="s">
        <v>118</v>
      </c>
      <c r="G472" s="154" t="s">
        <v>1815</v>
      </c>
      <c r="H472" s="151" t="str">
        <f>IF(OR(AND('B2'!AN26="",'B2'!AO26=""),AND('B2'!AN41="",'B2'!AO41=""),AND('B2'!AN54="",'B2'!AO54=""),AND('B2'!AO26='B2'!AO41,'B2'!AO26='B2'!AO54,'B2'!AO26="X"),OR('B2'!AO26="M",'B2'!AO41="M",'B2'!AO54="M")),"",SUM('B2'!AN26,'B2'!AN41,'B2'!AN54))</f>
        <v/>
      </c>
      <c r="I472" s="151" t="str">
        <f>IF(AND(AND('B2'!AO26="X",'B2'!AO41="X",'B2'!AO54="X"),SUM('B2'!AN26,'B2'!AN41,'B2'!AN54)=0,ISNUMBER('B2'!AN30)),"",IF(OR('B2'!AO26="M",'B2'!AO41="M",'B2'!AO54="M"),"M",IF(AND('B2'!AO26='B2'!AO41,'B2'!AO26='B2'!AO54,OR('B2'!AO26="X",'B2'!AO26="W",'B2'!AO26="Z")),UPPER('B2'!AO26),"")))</f>
        <v/>
      </c>
      <c r="J472" s="62" t="s">
        <v>739</v>
      </c>
      <c r="K472" s="151" t="str">
        <f>IF(AND(ISBLANK('B2'!AN67),$L$472&lt;&gt;"Z"),"",'B2'!AN67)</f>
        <v/>
      </c>
      <c r="L472" s="151" t="str">
        <f>IF(ISBLANK('B2'!AO67),"",'B2'!AO67)</f>
        <v/>
      </c>
      <c r="M472" s="59" t="str">
        <f t="shared" si="7"/>
        <v>OK</v>
      </c>
      <c r="N472" s="60"/>
    </row>
    <row r="473" spans="1:14" x14ac:dyDescent="0.25">
      <c r="A473" s="61" t="s">
        <v>2561</v>
      </c>
      <c r="B473" s="149" t="s">
        <v>1816</v>
      </c>
      <c r="C473" s="150" t="s">
        <v>118</v>
      </c>
      <c r="D473" s="154" t="s">
        <v>1817</v>
      </c>
      <c r="E473" s="62" t="s">
        <v>739</v>
      </c>
      <c r="F473" s="150" t="s">
        <v>118</v>
      </c>
      <c r="G473" s="154" t="s">
        <v>1818</v>
      </c>
      <c r="H473" s="151" t="str">
        <f>IF(OR(AND('B2'!AN62="",'B2'!AO62=""),AND('B2'!AN67="",'B2'!AO67=""),AND('B2'!AO62="X",'B2'!AO67="X"),OR('B2'!AO62="M",'B2'!AO67="M")),"",SUM('B2'!AN62,'B2'!AN67))</f>
        <v/>
      </c>
      <c r="I473" s="151" t="str">
        <f>IF(AND(AND('B2'!AO62="X",'B2'!AO67="X"),SUM('B2'!AN62,'B2'!AN67)=0,ISNUMBER('B2'!AN69)),"",IF(OR('B2'!AO62="M",'B2'!AO67="M"),"M",IF(AND('B2'!AO62='B2'!AO67,OR('B2'!AO62="X",'B2'!AO62="W",'B2'!AO62="Z")),UPPER('B2'!AO62),"")))</f>
        <v/>
      </c>
      <c r="J473" s="62" t="s">
        <v>739</v>
      </c>
      <c r="K473" s="151" t="str">
        <f>IF(AND(ISBLANK('B2'!AN69),$L$473&lt;&gt;"Z"),"",'B2'!AN69)</f>
        <v/>
      </c>
      <c r="L473" s="151" t="str">
        <f>IF(ISBLANK('B2'!AO69),"",'B2'!AO69)</f>
        <v/>
      </c>
      <c r="M473" s="59" t="str">
        <f t="shared" si="7"/>
        <v>OK</v>
      </c>
      <c r="N473" s="60"/>
    </row>
    <row r="474" spans="1:14" x14ac:dyDescent="0.25">
      <c r="A474" s="61" t="s">
        <v>2561</v>
      </c>
      <c r="B474" s="149" t="s">
        <v>1819</v>
      </c>
      <c r="C474" s="150" t="s">
        <v>118</v>
      </c>
      <c r="D474" s="154" t="s">
        <v>1820</v>
      </c>
      <c r="E474" s="62" t="s">
        <v>739</v>
      </c>
      <c r="F474" s="150" t="s">
        <v>118</v>
      </c>
      <c r="G474" s="154" t="s">
        <v>1821</v>
      </c>
      <c r="H474" s="151" t="str">
        <f>IF(OR(AND('B2'!AN76="",'B2'!AO76=""),AND('B2'!AN78="",'B2'!AO78=""),AND('B2'!AO76="X",'B2'!AO78="X"),OR('B2'!AO76="M",'B2'!AO78="M")),"",SUM('B2'!AN76,'B2'!AN78))</f>
        <v/>
      </c>
      <c r="I474" s="151" t="str">
        <f>IF(AND(AND('B2'!AO76="X",'B2'!AO78="X"),SUM('B2'!AN76,'B2'!AN78)=0,ISNUMBER('B2'!AN80)),"",IF(OR('B2'!AO76="M",'B2'!AO78="M"),"M",IF(AND('B2'!AO76='B2'!AO78,OR('B2'!AO76="X",'B2'!AO76="W",'B2'!AO76="Z")),UPPER('B2'!AO76),"")))</f>
        <v/>
      </c>
      <c r="J474" s="62" t="s">
        <v>739</v>
      </c>
      <c r="K474" s="151" t="str">
        <f>IF(AND(ISBLANK('B2'!AN80),$L$474&lt;&gt;"Z"),"",'B2'!AN80)</f>
        <v/>
      </c>
      <c r="L474" s="151" t="str">
        <f>IF(ISBLANK('B2'!AO80),"",'B2'!AO80)</f>
        <v/>
      </c>
      <c r="M474" s="59" t="str">
        <f t="shared" si="7"/>
        <v>OK</v>
      </c>
      <c r="N474" s="60"/>
    </row>
    <row r="475" spans="1:14" x14ac:dyDescent="0.25">
      <c r="A475" s="61" t="s">
        <v>2561</v>
      </c>
      <c r="B475" s="149" t="s">
        <v>1822</v>
      </c>
      <c r="C475" s="150" t="s">
        <v>118</v>
      </c>
      <c r="D475" s="154" t="s">
        <v>1823</v>
      </c>
      <c r="E475" s="62" t="s">
        <v>739</v>
      </c>
      <c r="F475" s="150" t="s">
        <v>118</v>
      </c>
      <c r="G475" s="154" t="s">
        <v>1824</v>
      </c>
      <c r="H475" s="151" t="str">
        <f>IF(OR(AND('B2'!AN85="",'B2'!AO85=""),AND('B2'!AN86="",'B2'!AO86=""),AND('B2'!AO85="X",'B2'!AO86="X"),OR('B2'!AO85="M",'B2'!AO86="M")),"",SUM('B2'!AN85,'B2'!AN86))</f>
        <v/>
      </c>
      <c r="I475" s="151" t="str">
        <f>IF(AND(AND('B2'!AO85="X",'B2'!AO86="X"),SUM('B2'!AN85,'B2'!AN86)=0,ISNUMBER('B2'!AN87)),"",IF(OR('B2'!AO85="M",'B2'!AO86="M"),"M",IF(AND('B2'!AO85='B2'!AO86,OR('B2'!AO85="X",'B2'!AO85="W",'B2'!AO85="Z")),UPPER('B2'!AO85),"")))</f>
        <v/>
      </c>
      <c r="J475" s="62" t="s">
        <v>739</v>
      </c>
      <c r="K475" s="151" t="str">
        <f>IF(AND(ISBLANK('B2'!AN87),$L$475&lt;&gt;"Z"),"",'B2'!AN87)</f>
        <v/>
      </c>
      <c r="L475" s="151" t="str">
        <f>IF(ISBLANK('B2'!AO87),"",'B2'!AO87)</f>
        <v/>
      </c>
      <c r="M475" s="59" t="str">
        <f t="shared" si="7"/>
        <v>OK</v>
      </c>
      <c r="N475" s="60"/>
    </row>
    <row r="476" spans="1:14" x14ac:dyDescent="0.25">
      <c r="A476" s="61" t="s">
        <v>2561</v>
      </c>
      <c r="B476" s="149" t="s">
        <v>1825</v>
      </c>
      <c r="C476" s="150" t="s">
        <v>118</v>
      </c>
      <c r="D476" s="154" t="s">
        <v>1826</v>
      </c>
      <c r="E476" s="62" t="s">
        <v>739</v>
      </c>
      <c r="F476" s="150" t="s">
        <v>118</v>
      </c>
      <c r="G476" s="154" t="s">
        <v>1827</v>
      </c>
      <c r="H476" s="151" t="str">
        <f>IF(OR(AND('B2'!AN87="",'B2'!AO87=""),AND('B2'!AN89="",'B2'!AO89=""),AND('B2'!AO87="X",'B2'!AO89="X"),OR('B2'!AO87="M",'B2'!AO89="M")),"",SUM('B2'!AN87,'B2'!AN89))</f>
        <v/>
      </c>
      <c r="I476" s="151" t="str">
        <f>IF(AND(AND('B2'!AO87="X",'B2'!AO89="X"),SUM('B2'!AN87,'B2'!AN89)=0,ISNUMBER('B2'!AN91)),"",IF(OR('B2'!AO87="M",'B2'!AO89="M"),"M",IF(AND('B2'!AO87='B2'!AO89,OR('B2'!AO87="X",'B2'!AO87="W",'B2'!AO87="Z")),UPPER('B2'!AO87),"")))</f>
        <v/>
      </c>
      <c r="J476" s="62" t="s">
        <v>739</v>
      </c>
      <c r="K476" s="151" t="str">
        <f>IF(AND(ISBLANK('B2'!AN91),$L$476&lt;&gt;"Z"),"",'B2'!AN91)</f>
        <v/>
      </c>
      <c r="L476" s="151" t="str">
        <f>IF(ISBLANK('B2'!AO91),"",'B2'!AO91)</f>
        <v/>
      </c>
      <c r="M476" s="59" t="str">
        <f t="shared" ref="M476:M539" si="8">IF(AND(ISNUMBER(H476),ISNUMBER(K476)),IF(OR(ROUND(H476,0)&lt;&gt;ROUND(K476,0),I476&lt;&gt;L476),"Check","OK"),IF(OR(AND(H476&lt;&gt;K476,I476&lt;&gt;"Z",L476&lt;&gt;"Z"),I476&lt;&gt;L476),"Check","OK"))</f>
        <v>OK</v>
      </c>
      <c r="N476" s="60"/>
    </row>
    <row r="477" spans="1:14" x14ac:dyDescent="0.25">
      <c r="A477" s="61" t="s">
        <v>2561</v>
      </c>
      <c r="B477" s="149" t="s">
        <v>1828</v>
      </c>
      <c r="C477" s="150" t="s">
        <v>118</v>
      </c>
      <c r="D477" s="154" t="s">
        <v>1829</v>
      </c>
      <c r="E477" s="62" t="s">
        <v>739</v>
      </c>
      <c r="F477" s="150" t="s">
        <v>118</v>
      </c>
      <c r="G477" s="154" t="s">
        <v>1830</v>
      </c>
      <c r="H477" s="151" t="str">
        <f>IF(OR(AND('B2'!AN95="",'B2'!AO95=""),AND('B2'!AN96="",'B2'!AO96=""),AND('B2'!AO95="X",'B2'!AO96="X"),OR('B2'!AO95="M",'B2'!AO96="M")),"",SUM('B2'!AN95,'B2'!AN96))</f>
        <v/>
      </c>
      <c r="I477" s="151" t="str">
        <f>IF(AND(AND('B2'!AO95="X",'B2'!AO96="X"),SUM('B2'!AN95,'B2'!AN96)=0,ISNUMBER('B2'!AN97)),"",IF(OR('B2'!AO95="M",'B2'!AO96="M"),"M",IF(AND('B2'!AO95='B2'!AO96,OR('B2'!AO95="X",'B2'!AO95="W",'B2'!AO95="Z")),UPPER('B2'!AO95),"")))</f>
        <v/>
      </c>
      <c r="J477" s="62" t="s">
        <v>739</v>
      </c>
      <c r="K477" s="151" t="str">
        <f>IF(AND(ISBLANK('B2'!AN97),$L$477&lt;&gt;"Z"),"",'B2'!AN97)</f>
        <v/>
      </c>
      <c r="L477" s="151" t="str">
        <f>IF(ISBLANK('B2'!AO97),"",'B2'!AO97)</f>
        <v/>
      </c>
      <c r="M477" s="59" t="str">
        <f t="shared" si="8"/>
        <v>OK</v>
      </c>
      <c r="N477" s="60"/>
    </row>
    <row r="478" spans="1:14" x14ac:dyDescent="0.25">
      <c r="A478" s="61" t="s">
        <v>2561</v>
      </c>
      <c r="B478" s="149" t="s">
        <v>1831</v>
      </c>
      <c r="C478" s="150" t="s">
        <v>118</v>
      </c>
      <c r="D478" s="154" t="s">
        <v>1832</v>
      </c>
      <c r="E478" s="62" t="s">
        <v>739</v>
      </c>
      <c r="F478" s="150" t="s">
        <v>118</v>
      </c>
      <c r="G478" s="154" t="s">
        <v>1833</v>
      </c>
      <c r="H478" s="151" t="str">
        <f>IF(OR(AND('B2'!AN97="",'B2'!AO97=""),AND('B2'!AN99="",'B2'!AO99=""),AND('B2'!AO97="X",'B2'!AO99="X"),OR('B2'!AO97="M",'B2'!AO99="M")),"",SUM('B2'!AN97,'B2'!AN99))</f>
        <v/>
      </c>
      <c r="I478" s="151" t="str">
        <f>IF(AND(AND('B2'!AO97="X",'B2'!AO99="X"),SUM('B2'!AN97,'B2'!AN99)=0,ISNUMBER('B2'!AN101)),"",IF(OR('B2'!AO97="M",'B2'!AO99="M"),"M",IF(AND('B2'!AO97='B2'!AO99,OR('B2'!AO97="X",'B2'!AO97="W",'B2'!AO97="Z")),UPPER('B2'!AO97),"")))</f>
        <v/>
      </c>
      <c r="J478" s="62" t="s">
        <v>739</v>
      </c>
      <c r="K478" s="151" t="str">
        <f>IF(AND(ISBLANK('B2'!AN101),$L$478&lt;&gt;"Z"),"",'B2'!AN101)</f>
        <v/>
      </c>
      <c r="L478" s="151" t="str">
        <f>IF(ISBLANK('B2'!AO101),"",'B2'!AO101)</f>
        <v/>
      </c>
      <c r="M478" s="59" t="str">
        <f t="shared" si="8"/>
        <v>OK</v>
      </c>
      <c r="N478" s="60"/>
    </row>
    <row r="479" spans="1:14" x14ac:dyDescent="0.25">
      <c r="A479" s="61" t="s">
        <v>2561</v>
      </c>
      <c r="B479" s="149" t="s">
        <v>1834</v>
      </c>
      <c r="C479" s="150" t="s">
        <v>118</v>
      </c>
      <c r="D479" s="154" t="s">
        <v>1835</v>
      </c>
      <c r="E479" s="62" t="s">
        <v>739</v>
      </c>
      <c r="F479" s="150" t="s">
        <v>118</v>
      </c>
      <c r="G479" s="154" t="s">
        <v>1836</v>
      </c>
      <c r="H479" s="151" t="str">
        <f>IF(OR(AND('B2'!AN85="",'B2'!AO85=""),AND('B2'!AN95="",'B2'!AO95=""),AND('B2'!AO85="X",'B2'!AO95="X"),OR('B2'!AO85="M",'B2'!AO95="M")),"",SUM('B2'!AN85,'B2'!AN95))</f>
        <v/>
      </c>
      <c r="I479" s="151" t="str">
        <f>IF(AND(AND('B2'!AO85="X",'B2'!AO95="X"),SUM('B2'!AN85,'B2'!AN95)=0,ISNUMBER('B2'!AN105)),"",IF(OR('B2'!AO85="M",'B2'!AO95="M"),"M",IF(AND('B2'!AO85='B2'!AO95,OR('B2'!AO85="X",'B2'!AO85="W",'B2'!AO85="Z")),UPPER('B2'!AO85),"")))</f>
        <v/>
      </c>
      <c r="J479" s="62" t="s">
        <v>739</v>
      </c>
      <c r="K479" s="151" t="str">
        <f>IF(AND(ISBLANK('B2'!AN105),$L$479&lt;&gt;"Z"),"",'B2'!AN105)</f>
        <v/>
      </c>
      <c r="L479" s="151" t="str">
        <f>IF(ISBLANK('B2'!AO105),"",'B2'!AO105)</f>
        <v/>
      </c>
      <c r="M479" s="59" t="str">
        <f t="shared" si="8"/>
        <v>OK</v>
      </c>
      <c r="N479" s="60"/>
    </row>
    <row r="480" spans="1:14" x14ac:dyDescent="0.25">
      <c r="A480" s="61" t="s">
        <v>2561</v>
      </c>
      <c r="B480" s="149" t="s">
        <v>1837</v>
      </c>
      <c r="C480" s="150" t="s">
        <v>118</v>
      </c>
      <c r="D480" s="154" t="s">
        <v>1838</v>
      </c>
      <c r="E480" s="62" t="s">
        <v>739</v>
      </c>
      <c r="F480" s="150" t="s">
        <v>118</v>
      </c>
      <c r="G480" s="154" t="s">
        <v>1839</v>
      </c>
      <c r="H480" s="151" t="str">
        <f>IF(OR(AND('B2'!AN86="",'B2'!AO86=""),AND('B2'!AN96="",'B2'!AO96=""),AND('B2'!AO86="X",'B2'!AO96="X"),OR('B2'!AO86="M",'B2'!AO96="M")),"",SUM('B2'!AN86,'B2'!AN96))</f>
        <v/>
      </c>
      <c r="I480" s="151" t="str">
        <f>IF(AND(AND('B2'!AO86="X",'B2'!AO96="X"),SUM('B2'!AN86,'B2'!AN96)=0,ISNUMBER('B2'!AN106)),"",IF(OR('B2'!AO86="M",'B2'!AO96="M"),"M",IF(AND('B2'!AO86='B2'!AO96,OR('B2'!AO86="X",'B2'!AO86="W",'B2'!AO86="Z")),UPPER('B2'!AO86),"")))</f>
        <v/>
      </c>
      <c r="J480" s="62" t="s">
        <v>739</v>
      </c>
      <c r="K480" s="151" t="str">
        <f>IF(AND(ISBLANK('B2'!AN106),$L$480&lt;&gt;"Z"),"",'B2'!AN106)</f>
        <v/>
      </c>
      <c r="L480" s="151" t="str">
        <f>IF(ISBLANK('B2'!AO106),"",'B2'!AO106)</f>
        <v/>
      </c>
      <c r="M480" s="59" t="str">
        <f t="shared" si="8"/>
        <v>OK</v>
      </c>
      <c r="N480" s="60"/>
    </row>
    <row r="481" spans="1:14" x14ac:dyDescent="0.25">
      <c r="A481" s="61" t="s">
        <v>2561</v>
      </c>
      <c r="B481" s="149" t="s">
        <v>1840</v>
      </c>
      <c r="C481" s="150" t="s">
        <v>118</v>
      </c>
      <c r="D481" s="154" t="s">
        <v>1841</v>
      </c>
      <c r="E481" s="62" t="s">
        <v>739</v>
      </c>
      <c r="F481" s="150" t="s">
        <v>118</v>
      </c>
      <c r="G481" s="154" t="s">
        <v>1842</v>
      </c>
      <c r="H481" s="151" t="str">
        <f>IF(OR(AND('B2'!AN105="",'B2'!AO105=""),AND('B2'!AN106="",'B2'!AO106=""),AND('B2'!AO105="X",'B2'!AO106="X"),OR('B2'!AO105="M",'B2'!AO106="M")),"",SUM('B2'!AN105,'B2'!AN106))</f>
        <v/>
      </c>
      <c r="I481" s="151" t="str">
        <f>IF(AND(AND('B2'!AO105="X",'B2'!AO106="X"),SUM('B2'!AN105,'B2'!AN106)=0,ISNUMBER('B2'!AN107)),"",IF(OR('B2'!AO105="M",'B2'!AO106="M"),"M",IF(AND('B2'!AO105='B2'!AO106,OR('B2'!AO105="X",'B2'!AO105="W",'B2'!AO105="Z")),UPPER('B2'!AO105),"")))</f>
        <v/>
      </c>
      <c r="J481" s="62" t="s">
        <v>739</v>
      </c>
      <c r="K481" s="151" t="str">
        <f>IF(AND(ISBLANK('B2'!AN107),$L$481&lt;&gt;"Z"),"",'B2'!AN107)</f>
        <v/>
      </c>
      <c r="L481" s="151" t="str">
        <f>IF(ISBLANK('B2'!AO107),"",'B2'!AO107)</f>
        <v/>
      </c>
      <c r="M481" s="59" t="str">
        <f t="shared" si="8"/>
        <v>OK</v>
      </c>
      <c r="N481" s="60"/>
    </row>
    <row r="482" spans="1:14" x14ac:dyDescent="0.25">
      <c r="A482" s="61" t="s">
        <v>2561</v>
      </c>
      <c r="B482" s="149" t="s">
        <v>1843</v>
      </c>
      <c r="C482" s="150" t="s">
        <v>118</v>
      </c>
      <c r="D482" s="154" t="s">
        <v>1844</v>
      </c>
      <c r="E482" s="62" t="s">
        <v>739</v>
      </c>
      <c r="F482" s="150" t="s">
        <v>118</v>
      </c>
      <c r="G482" s="154" t="s">
        <v>1845</v>
      </c>
      <c r="H482" s="151" t="str">
        <f>IF(OR(AND('B2'!AN89="",'B2'!AO89=""),AND('B2'!AN107="",'B2'!AO107=""),AND('B2'!AO89="X",'B2'!AO107="X"),OR('B2'!AO89="M",'B2'!AO107="M")),"",SUM('B2'!AN89,'B2'!AN107))</f>
        <v/>
      </c>
      <c r="I482" s="151" t="str">
        <f>IF(AND(AND('B2'!AO89="X",'B2'!AO107="X"),SUM('B2'!AN89,'B2'!AN107)=0,ISNUMBER('B2'!AN109)),"",IF(OR('B2'!AO89="M",'B2'!AO107="M"),"M",IF(AND('B2'!AO89='B2'!AO107,OR('B2'!AO89="X",'B2'!AO89="W",'B2'!AO89="Z")),UPPER('B2'!AO89),"")))</f>
        <v/>
      </c>
      <c r="J482" s="62" t="s">
        <v>739</v>
      </c>
      <c r="K482" s="151" t="str">
        <f>IF(AND(ISBLANK('B2'!AN109),$L$482&lt;&gt;"Z"),"",'B2'!AN109)</f>
        <v/>
      </c>
      <c r="L482" s="151" t="str">
        <f>IF(ISBLANK('B2'!AO109),"",'B2'!AO109)</f>
        <v/>
      </c>
      <c r="M482" s="59" t="str">
        <f t="shared" si="8"/>
        <v>OK</v>
      </c>
      <c r="N482" s="60"/>
    </row>
    <row r="483" spans="1:14" x14ac:dyDescent="0.25">
      <c r="A483" s="61" t="s">
        <v>2561</v>
      </c>
      <c r="B483" s="149" t="s">
        <v>1846</v>
      </c>
      <c r="C483" s="150" t="s">
        <v>118</v>
      </c>
      <c r="D483" s="154" t="s">
        <v>1847</v>
      </c>
      <c r="E483" s="62" t="s">
        <v>739</v>
      </c>
      <c r="F483" s="150" t="s">
        <v>118</v>
      </c>
      <c r="G483" s="154" t="s">
        <v>1848</v>
      </c>
      <c r="H483" s="151" t="str">
        <f>IF(OR(AND('B2'!AN60="",'B2'!AO60=""),AND('B2'!AN76="",'B2'!AO76=""),AND('B2'!AN105="",'B2'!AO105=""),AND('B2'!AO60='B2'!AO76,'B2'!AO60='B2'!AO105,'B2'!AO60="X"),OR('B2'!AO60="M",'B2'!AO76="M",'B2'!AO105="M")),"",SUM('B2'!AN60,'B2'!AN76,'B2'!AN105))</f>
        <v/>
      </c>
      <c r="I483" s="151" t="str">
        <f>IF(AND(AND('B2'!AO60="X",'B2'!AO76="X",'B2'!AO105="X"),SUM('B2'!AN60,'B2'!AN76,'B2'!AN105)=0,ISNUMBER('B2'!AN28)),"",IF(OR('B2'!AO60="M",'B2'!AO76="M",'B2'!AO105="M"),"M",IF(AND('B2'!AO60='B2'!AO76,'B2'!AO60='B2'!AO105,OR('B2'!AO60="X",'B2'!AO60="W",'B2'!AO60="Z")),UPPER('B2'!AO60),"")))</f>
        <v/>
      </c>
      <c r="J483" s="62" t="s">
        <v>739</v>
      </c>
      <c r="K483" s="151" t="str">
        <f>IF(AND(ISBLANK('B2'!AN113),$L$483&lt;&gt;"Z"),"",'B2'!AN113)</f>
        <v/>
      </c>
      <c r="L483" s="151" t="str">
        <f>IF(ISBLANK('B2'!AO113),"",'B2'!AO113)</f>
        <v/>
      </c>
      <c r="M483" s="59" t="str">
        <f t="shared" si="8"/>
        <v>OK</v>
      </c>
      <c r="N483" s="60"/>
    </row>
    <row r="484" spans="1:14" x14ac:dyDescent="0.25">
      <c r="A484" s="61" t="s">
        <v>2561</v>
      </c>
      <c r="B484" s="149" t="s">
        <v>1849</v>
      </c>
      <c r="C484" s="150" t="s">
        <v>118</v>
      </c>
      <c r="D484" s="154" t="s">
        <v>1850</v>
      </c>
      <c r="E484" s="62" t="s">
        <v>739</v>
      </c>
      <c r="F484" s="150" t="s">
        <v>118</v>
      </c>
      <c r="G484" s="154" t="s">
        <v>1851</v>
      </c>
      <c r="H484" s="151" t="str">
        <f>IF(OR(AND('B2'!AN61="",'B2'!AO61=""),AND('B2'!AN106="",'B2'!AO106=""),AND('B2'!AO61="X",'B2'!AO106="X"),OR('B2'!AO61="M",'B2'!AO106="M")),"",SUM('B2'!AN61,'B2'!AN106))</f>
        <v/>
      </c>
      <c r="I484" s="151" t="str">
        <f>IF(AND(AND('B2'!AO61="X",'B2'!AO106="X"),SUM('B2'!AN61,'B2'!AN106)=0,ISNUMBER('B2'!AN114)),"",IF(OR('B2'!AO61="M",'B2'!AO106="M"),"M",IF(AND('B2'!AO61='B2'!AO106,OR('B2'!AO61="X",'B2'!AO61="W",'B2'!AO61="Z")),UPPER('B2'!AO61),"")))</f>
        <v/>
      </c>
      <c r="J484" s="62" t="s">
        <v>739</v>
      </c>
      <c r="K484" s="151" t="str">
        <f>IF(AND(ISBLANK('B2'!AN114),$L$484&lt;&gt;"Z"),"",'B2'!AN114)</f>
        <v/>
      </c>
      <c r="L484" s="151" t="str">
        <f>IF(ISBLANK('B2'!AO114),"",'B2'!AO114)</f>
        <v/>
      </c>
      <c r="M484" s="59" t="str">
        <f t="shared" si="8"/>
        <v>OK</v>
      </c>
      <c r="N484" s="60"/>
    </row>
    <row r="485" spans="1:14" x14ac:dyDescent="0.25">
      <c r="A485" s="61" t="s">
        <v>2561</v>
      </c>
      <c r="B485" s="149" t="s">
        <v>1852</v>
      </c>
      <c r="C485" s="150" t="s">
        <v>118</v>
      </c>
      <c r="D485" s="154" t="s">
        <v>1853</v>
      </c>
      <c r="E485" s="62" t="s">
        <v>739</v>
      </c>
      <c r="F485" s="150" t="s">
        <v>118</v>
      </c>
      <c r="G485" s="154" t="s">
        <v>1854</v>
      </c>
      <c r="H485" s="151" t="str">
        <f>IF(OR(AND('B2'!AN62="",'B2'!AO62=""),AND('B2'!AN76="",'B2'!AO76=""),AND('B2'!AN107="",'B2'!AO107=""),AND('B2'!AO62='B2'!AO76,'B2'!AO62='B2'!AO107,'B2'!AO62="X"),OR('B2'!AO62="M",'B2'!AO76="M",'B2'!AO107="M")),"",SUM('B2'!AN62,'B2'!AN76,'B2'!AN107))</f>
        <v/>
      </c>
      <c r="I485" s="151" t="str">
        <f>IF(AND(AND('B2'!AO62="X",'B2'!AO76="X",'B2'!AO107="X"),SUM('B2'!AN62,'B2'!AN76,'B2'!AN107)=0,ISNUMBER('B2'!AN30)),"",IF(OR('B2'!AO62="M",'B2'!AO76="M",'B2'!AO107="M"),"M",IF(AND('B2'!AO62='B2'!AO76,'B2'!AO62='B2'!AO107,OR('B2'!AO62="X",'B2'!AO62="W",'B2'!AO62="Z")),UPPER('B2'!AO62),"")))</f>
        <v/>
      </c>
      <c r="J485" s="62" t="s">
        <v>739</v>
      </c>
      <c r="K485" s="151" t="str">
        <f>IF(AND(ISBLANK('B2'!AN115),$L$485&lt;&gt;"Z"),"",'B2'!AN115)</f>
        <v/>
      </c>
      <c r="L485" s="151" t="str">
        <f>IF(ISBLANK('B2'!AO115),"",'B2'!AO115)</f>
        <v/>
      </c>
      <c r="M485" s="59" t="str">
        <f t="shared" si="8"/>
        <v>OK</v>
      </c>
      <c r="N485" s="60"/>
    </row>
    <row r="486" spans="1:14" x14ac:dyDescent="0.25">
      <c r="A486" s="61" t="s">
        <v>2561</v>
      </c>
      <c r="B486" s="149" t="s">
        <v>1855</v>
      </c>
      <c r="C486" s="150" t="s">
        <v>118</v>
      </c>
      <c r="D486" s="154" t="s">
        <v>1856</v>
      </c>
      <c r="E486" s="62" t="s">
        <v>739</v>
      </c>
      <c r="F486" s="150" t="s">
        <v>118</v>
      </c>
      <c r="G486" s="154" t="s">
        <v>1857</v>
      </c>
      <c r="H486" s="151" t="str">
        <f>IF(OR(AND('B2'!AN89="",'B2'!AO89=""),AND('B2'!AN115="",'B2'!AO115=""),AND('B2'!AO89="X",'B2'!AO115="X"),OR('B2'!AO89="M",'B2'!AO115="M")),"",SUM('B2'!AN89,'B2'!AN115))</f>
        <v/>
      </c>
      <c r="I486" s="151" t="str">
        <f>IF(AND(AND('B2'!AO89="X",'B2'!AO115="X"),SUM('B2'!AN89,'B2'!AN115)=0,ISNUMBER('B2'!AN117)),"",IF(OR('B2'!AO89="M",'B2'!AO115="M"),"M",IF(AND('B2'!AO89='B2'!AO115,OR('B2'!AO89="X",'B2'!AO89="W",'B2'!AO89="Z")),UPPER('B2'!AO89),"")))</f>
        <v/>
      </c>
      <c r="J486" s="62" t="s">
        <v>739</v>
      </c>
      <c r="K486" s="151" t="str">
        <f>IF(AND(ISBLANK('B2'!AN117),$L$486&lt;&gt;"Z"),"",'B2'!AN117)</f>
        <v/>
      </c>
      <c r="L486" s="151" t="str">
        <f>IF(ISBLANK('B2'!AO117),"",'B2'!AO117)</f>
        <v/>
      </c>
      <c r="M486" s="59" t="str">
        <f t="shared" si="8"/>
        <v>OK</v>
      </c>
      <c r="N486" s="60"/>
    </row>
    <row r="487" spans="1:14" x14ac:dyDescent="0.25">
      <c r="A487" s="61" t="s">
        <v>2561</v>
      </c>
      <c r="B487" s="149" t="s">
        <v>1858</v>
      </c>
      <c r="C487" s="150" t="s">
        <v>121</v>
      </c>
      <c r="D487" s="154" t="s">
        <v>738</v>
      </c>
      <c r="E487" s="62" t="s">
        <v>739</v>
      </c>
      <c r="F487" s="150" t="s">
        <v>121</v>
      </c>
      <c r="G487" s="154" t="s">
        <v>534</v>
      </c>
      <c r="H487" s="151" t="str">
        <f>IF(OR(AND('B3'!J15="",'B3'!K15=""),AND('B3'!J16="",'B3'!K16=""),AND('B3'!K15="X",'B3'!K16="X"),OR('B3'!K15="M",'B3'!K16="M")),"",SUM('B3'!J15,'B3'!J16))</f>
        <v/>
      </c>
      <c r="I487" s="151" t="str">
        <f>IF(AND(AND('B3'!K15="X",'B3'!K16="X"),SUM('B3'!J15,'B3'!J16)=0,ISNUMBER('B3'!J17)),"",IF(OR('B3'!K15="M",'B3'!K16="M"),"M",IF(AND('B3'!K15='B3'!K16,OR('B3'!K15="X",'B3'!K15="W",'B3'!K15="Z")),UPPER('B3'!K15),"")))</f>
        <v/>
      </c>
      <c r="J487" s="62" t="s">
        <v>739</v>
      </c>
      <c r="K487" s="151" t="str">
        <f>IF(AND(ISBLANK('B3'!J17),$L$487&lt;&gt;"Z"),"",'B3'!J17)</f>
        <v/>
      </c>
      <c r="L487" s="151" t="str">
        <f>IF(ISBLANK('B3'!K17),"",'B3'!K17)</f>
        <v/>
      </c>
      <c r="M487" s="59" t="str">
        <f t="shared" si="8"/>
        <v>OK</v>
      </c>
      <c r="N487" s="60"/>
    </row>
    <row r="488" spans="1:14" x14ac:dyDescent="0.25">
      <c r="A488" s="61" t="s">
        <v>2561</v>
      </c>
      <c r="B488" s="149" t="s">
        <v>1859</v>
      </c>
      <c r="C488" s="150" t="s">
        <v>121</v>
      </c>
      <c r="D488" s="154" t="s">
        <v>1860</v>
      </c>
      <c r="E488" s="62" t="s">
        <v>739</v>
      </c>
      <c r="F488" s="150" t="s">
        <v>121</v>
      </c>
      <c r="G488" s="154" t="s">
        <v>742</v>
      </c>
      <c r="H488" s="151" t="str">
        <f>IF(OR(SUMPRODUCT(--('B3'!J19:'B3'!J21=""),--('B3'!K19:'B3'!K21=""))&gt;0,COUNTIF('B3'!K19:'B3'!K21,"M")&gt;0,COUNTIF('B3'!K19:'B3'!K21,"X")=3),"",SUM('B3'!J19:'B3'!J21))</f>
        <v/>
      </c>
      <c r="I488" s="151" t="str">
        <f>IF(AND(COUNTIF('B3'!K19:'B3'!K21,"X")=3,SUM('B3'!J19:'B3'!J21)=0,ISNUMBER('B3'!J22)),"",IF(COUNTIF('B3'!K19:'B3'!K21,"M")&gt;0,"M",IF(AND(COUNTIF('B3'!K19:'B3'!K21,'B3'!K19)=3,OR('B3'!K19="X",'B3'!K19="W",'B3'!K19="Z")),UPPER('B3'!K19),"")))</f>
        <v/>
      </c>
      <c r="J488" s="62" t="s">
        <v>739</v>
      </c>
      <c r="K488" s="151" t="str">
        <f>IF(AND(ISBLANK('B3'!J22),$L$488&lt;&gt;"Z"),"",'B3'!J22)</f>
        <v/>
      </c>
      <c r="L488" s="151" t="str">
        <f>IF(ISBLANK('B3'!K22),"",'B3'!K22)</f>
        <v/>
      </c>
      <c r="M488" s="59" t="str">
        <f t="shared" si="8"/>
        <v>OK</v>
      </c>
      <c r="N488" s="60"/>
    </row>
    <row r="489" spans="1:14" x14ac:dyDescent="0.25">
      <c r="A489" s="61" t="s">
        <v>2561</v>
      </c>
      <c r="B489" s="149" t="s">
        <v>1861</v>
      </c>
      <c r="C489" s="150" t="s">
        <v>121</v>
      </c>
      <c r="D489" s="154" t="s">
        <v>1862</v>
      </c>
      <c r="E489" s="62" t="s">
        <v>739</v>
      </c>
      <c r="F489" s="150" t="s">
        <v>121</v>
      </c>
      <c r="G489" s="154" t="s">
        <v>1863</v>
      </c>
      <c r="H489" s="151" t="str">
        <f>IF(OR(AND('B3'!J17="",'B3'!K17=""),AND('B3'!J22="",'B3'!K22=""),AND('B3'!K17="X",'B3'!K22="X"),OR('B3'!K17="M",'B3'!K22="M")),"",SUM('B3'!J17,'B3'!J22))</f>
        <v/>
      </c>
      <c r="I489" s="151" t="str">
        <f>IF(AND(AND('B3'!K17="X",'B3'!K22="X"),SUM('B3'!J17,'B3'!J22)=0,ISNUMBER('B3'!J24)),"",IF(OR('B3'!K17="M",'B3'!K22="M"),"M",IF(AND('B3'!K17='B3'!K22,OR('B3'!K17="X",'B3'!K17="W",'B3'!K17="Z")),UPPER('B3'!K17),"")))</f>
        <v/>
      </c>
      <c r="J489" s="62" t="s">
        <v>739</v>
      </c>
      <c r="K489" s="151" t="str">
        <f>IF(AND(ISBLANK('B3'!J24),$L$489&lt;&gt;"Z"),"",'B3'!J24)</f>
        <v/>
      </c>
      <c r="L489" s="151" t="str">
        <f>IF(ISBLANK('B3'!K24),"",'B3'!K24)</f>
        <v/>
      </c>
      <c r="M489" s="59" t="str">
        <f t="shared" si="8"/>
        <v>OK</v>
      </c>
      <c r="N489" s="60"/>
    </row>
    <row r="490" spans="1:14" x14ac:dyDescent="0.25">
      <c r="A490" s="61" t="s">
        <v>2561</v>
      </c>
      <c r="B490" s="149" t="s">
        <v>1864</v>
      </c>
      <c r="C490" s="150" t="s">
        <v>121</v>
      </c>
      <c r="D490" s="154" t="s">
        <v>1865</v>
      </c>
      <c r="E490" s="62" t="s">
        <v>739</v>
      </c>
      <c r="F490" s="150" t="s">
        <v>121</v>
      </c>
      <c r="G490" s="154" t="s">
        <v>748</v>
      </c>
      <c r="H490" s="151" t="str">
        <f>IF(OR(AND('B3'!J24="",'B3'!K24=""),AND('B3'!J26="",'B3'!K26=""),AND('B3'!K24="X",'B3'!K26="X"),OR('B3'!K24="M",'B3'!K26="M")),"",SUM('B3'!J24,'B3'!J26))</f>
        <v/>
      </c>
      <c r="I490" s="151" t="str">
        <f>IF(AND(AND('B3'!K24="X",'B3'!K26="X"),SUM('B3'!J24,'B3'!J26)=0,ISNUMBER('B3'!J28)),"",IF(OR('B3'!K24="M",'B3'!K26="M"),"M",IF(AND('B3'!K24='B3'!K26,OR('B3'!K24="X",'B3'!K24="W",'B3'!K24="Z")),UPPER('B3'!K24),"")))</f>
        <v/>
      </c>
      <c r="J490" s="62" t="s">
        <v>739</v>
      </c>
      <c r="K490" s="151" t="str">
        <f>IF(AND(ISBLANK('B3'!J28),$L$490&lt;&gt;"Z"),"",'B3'!J28)</f>
        <v/>
      </c>
      <c r="L490" s="151" t="str">
        <f>IF(ISBLANK('B3'!K28),"",'B3'!K28)</f>
        <v/>
      </c>
      <c r="M490" s="59" t="str">
        <f t="shared" si="8"/>
        <v>OK</v>
      </c>
      <c r="N490" s="60"/>
    </row>
    <row r="491" spans="1:14" x14ac:dyDescent="0.25">
      <c r="A491" s="61" t="s">
        <v>2561</v>
      </c>
      <c r="B491" s="149" t="s">
        <v>1866</v>
      </c>
      <c r="C491" s="150" t="s">
        <v>121</v>
      </c>
      <c r="D491" s="154" t="s">
        <v>1867</v>
      </c>
      <c r="E491" s="62" t="s">
        <v>739</v>
      </c>
      <c r="F491" s="150" t="s">
        <v>121</v>
      </c>
      <c r="G491" s="154" t="s">
        <v>566</v>
      </c>
      <c r="H491" s="151" t="str">
        <f>IF(OR(AND('B3'!J33="",'B3'!K33=""),AND('B3'!J34="",'B3'!K34=""),AND('B3'!K33="X",'B3'!K34="X"),OR('B3'!K33="M",'B3'!K34="M")),"",SUM('B3'!J33,'B3'!J34))</f>
        <v/>
      </c>
      <c r="I491" s="151" t="str">
        <f>IF(AND(AND('B3'!K33="X",'B3'!K34="X"),SUM('B3'!J33,'B3'!J34)=0,ISNUMBER('B3'!J35)),"",IF(OR('B3'!K33="M",'B3'!K34="M"),"M",IF(AND('B3'!K33='B3'!K34,OR('B3'!K33="X",'B3'!K33="W",'B3'!K33="Z")),UPPER('B3'!K33),"")))</f>
        <v/>
      </c>
      <c r="J491" s="62" t="s">
        <v>739</v>
      </c>
      <c r="K491" s="151" t="str">
        <f>IF(AND(ISBLANK('B3'!J35),$L$491&lt;&gt;"Z"),"",'B3'!J35)</f>
        <v/>
      </c>
      <c r="L491" s="151" t="str">
        <f>IF(ISBLANK('B3'!K35),"",'B3'!K35)</f>
        <v/>
      </c>
      <c r="M491" s="59" t="str">
        <f t="shared" si="8"/>
        <v>OK</v>
      </c>
      <c r="N491" s="60"/>
    </row>
    <row r="492" spans="1:14" x14ac:dyDescent="0.25">
      <c r="A492" s="61" t="s">
        <v>2561</v>
      </c>
      <c r="B492" s="149" t="s">
        <v>1868</v>
      </c>
      <c r="C492" s="150" t="s">
        <v>121</v>
      </c>
      <c r="D492" s="154" t="s">
        <v>1869</v>
      </c>
      <c r="E492" s="62" t="s">
        <v>739</v>
      </c>
      <c r="F492" s="150" t="s">
        <v>121</v>
      </c>
      <c r="G492" s="154" t="s">
        <v>1870</v>
      </c>
      <c r="H492" s="151" t="str">
        <f>IF(OR(SUMPRODUCT(--('B3'!J37:'B3'!J39=""),--('B3'!K37:'B3'!K39=""))&gt;0,COUNTIF('B3'!K37:'B3'!K39,"M")&gt;0,COUNTIF('B3'!K37:'B3'!K39,"X")=3),"",SUM('B3'!J37:'B3'!J39))</f>
        <v/>
      </c>
      <c r="I492" s="151" t="str">
        <f>IF(AND(COUNTIF('B3'!K37:'B3'!K39,"X")=3,SUM('B3'!J37:'B3'!J39)=0,ISNUMBER('B3'!J40)),"",IF(COUNTIF('B3'!K37:'B3'!K39,"M")&gt;0,"M",IF(AND(COUNTIF('B3'!K37:'B3'!K39,'B3'!K37)=3,OR('B3'!K37="X",'B3'!K37="W",'B3'!K37="Z")),UPPER('B3'!K37),"")))</f>
        <v/>
      </c>
      <c r="J492" s="62" t="s">
        <v>739</v>
      </c>
      <c r="K492" s="151" t="str">
        <f>IF(AND(ISBLANK('B3'!J40),$L$492&lt;&gt;"Z"),"",'B3'!J40)</f>
        <v/>
      </c>
      <c r="L492" s="151" t="str">
        <f>IF(ISBLANK('B3'!K40),"",'B3'!K40)</f>
        <v/>
      </c>
      <c r="M492" s="59" t="str">
        <f t="shared" si="8"/>
        <v>OK</v>
      </c>
      <c r="N492" s="60"/>
    </row>
    <row r="493" spans="1:14" x14ac:dyDescent="0.25">
      <c r="A493" s="61" t="s">
        <v>2561</v>
      </c>
      <c r="B493" s="149" t="s">
        <v>1871</v>
      </c>
      <c r="C493" s="150" t="s">
        <v>121</v>
      </c>
      <c r="D493" s="154" t="s">
        <v>1872</v>
      </c>
      <c r="E493" s="62" t="s">
        <v>739</v>
      </c>
      <c r="F493" s="150" t="s">
        <v>121</v>
      </c>
      <c r="G493" s="154" t="s">
        <v>1873</v>
      </c>
      <c r="H493" s="151" t="str">
        <f>IF(OR(AND('B3'!J35="",'B3'!K35=""),AND('B3'!J40="",'B3'!K40=""),AND('B3'!K35="X",'B3'!K40="X"),OR('B3'!K35="M",'B3'!K40="M")),"",SUM('B3'!J35,'B3'!J40))</f>
        <v/>
      </c>
      <c r="I493" s="151" t="str">
        <f>IF(AND(AND('B3'!K35="X",'B3'!K40="X"),SUM('B3'!J35,'B3'!J40)=0,ISNUMBER('B3'!J42)),"",IF(OR('B3'!K35="M",'B3'!K40="M"),"M",IF(AND('B3'!K35='B3'!K40,OR('B3'!K35="X",'B3'!K35="W",'B3'!K35="Z")),UPPER('B3'!K35),"")))</f>
        <v/>
      </c>
      <c r="J493" s="62" t="s">
        <v>739</v>
      </c>
      <c r="K493" s="151" t="str">
        <f>IF(AND(ISBLANK('B3'!J42),$L$493&lt;&gt;"Z"),"",'B3'!J42)</f>
        <v/>
      </c>
      <c r="L493" s="151" t="str">
        <f>IF(ISBLANK('B3'!K42),"",'B3'!K42)</f>
        <v/>
      </c>
      <c r="M493" s="59" t="str">
        <f t="shared" si="8"/>
        <v>OK</v>
      </c>
      <c r="N493" s="60"/>
    </row>
    <row r="494" spans="1:14" x14ac:dyDescent="0.25">
      <c r="A494" s="61" t="s">
        <v>2561</v>
      </c>
      <c r="B494" s="149" t="s">
        <v>1874</v>
      </c>
      <c r="C494" s="150" t="s">
        <v>121</v>
      </c>
      <c r="D494" s="154" t="s">
        <v>1875</v>
      </c>
      <c r="E494" s="62" t="s">
        <v>739</v>
      </c>
      <c r="F494" s="150" t="s">
        <v>121</v>
      </c>
      <c r="G494" s="154" t="s">
        <v>1876</v>
      </c>
      <c r="H494" s="151" t="str">
        <f>IF(OR(AND('B3'!J42="",'B3'!K42=""),AND('B3'!J44="",'B3'!K44=""),AND('B3'!K42="X",'B3'!K44="X"),OR('B3'!K42="M",'B3'!K44="M")),"",SUM('B3'!J42,'B3'!J44))</f>
        <v/>
      </c>
      <c r="I494" s="151" t="str">
        <f>IF(AND(AND('B3'!K42="X",'B3'!K44="X"),SUM('B3'!J42,'B3'!J44)=0,ISNUMBER('B3'!J46)),"",IF(OR('B3'!K42="M",'B3'!K44="M"),"M",IF(AND('B3'!K42='B3'!K44,OR('B3'!K42="X",'B3'!K42="W",'B3'!K42="Z")),UPPER('B3'!K42),"")))</f>
        <v/>
      </c>
      <c r="J494" s="62" t="s">
        <v>739</v>
      </c>
      <c r="K494" s="151" t="str">
        <f>IF(AND(ISBLANK('B3'!J46),$L$494&lt;&gt;"Z"),"",'B3'!J46)</f>
        <v/>
      </c>
      <c r="L494" s="151" t="str">
        <f>IF(ISBLANK('B3'!K46),"",'B3'!K46)</f>
        <v/>
      </c>
      <c r="M494" s="59" t="str">
        <f t="shared" si="8"/>
        <v>OK</v>
      </c>
      <c r="N494" s="60"/>
    </row>
    <row r="495" spans="1:14" x14ac:dyDescent="0.25">
      <c r="A495" s="61" t="s">
        <v>2561</v>
      </c>
      <c r="B495" s="149" t="s">
        <v>1877</v>
      </c>
      <c r="C495" s="150" t="s">
        <v>121</v>
      </c>
      <c r="D495" s="154" t="s">
        <v>1878</v>
      </c>
      <c r="E495" s="62" t="s">
        <v>739</v>
      </c>
      <c r="F495" s="150" t="s">
        <v>121</v>
      </c>
      <c r="G495" s="154" t="s">
        <v>705</v>
      </c>
      <c r="H495" s="151" t="str">
        <f>IF(OR(AND('B3'!J15="",'B3'!K15=""),AND('B3'!J33="",'B3'!K33=""),AND('B3'!K15="X",'B3'!K33="X"),OR('B3'!K15="M",'B3'!K33="M")),"",SUM('B3'!J15,'B3'!J33))</f>
        <v/>
      </c>
      <c r="I495" s="151" t="str">
        <f>IF(AND(AND('B3'!K15="X",'B3'!K33="X"),SUM('B3'!J15,'B3'!J33)=0,ISNUMBER('B3'!J51)),"",IF(OR('B3'!K15="M",'B3'!K33="M"),"M",IF(AND('B3'!K15='B3'!K33,OR('B3'!K15="X",'B3'!K15="W",'B3'!K15="Z")),UPPER('B3'!K15),"")))</f>
        <v/>
      </c>
      <c r="J495" s="62" t="s">
        <v>739</v>
      </c>
      <c r="K495" s="151" t="str">
        <f>IF(AND(ISBLANK('B3'!J51),$L$495&lt;&gt;"Z"),"",'B3'!J51)</f>
        <v/>
      </c>
      <c r="L495" s="151" t="str">
        <f>IF(ISBLANK('B3'!K51),"",'B3'!K51)</f>
        <v/>
      </c>
      <c r="M495" s="59" t="str">
        <f t="shared" si="8"/>
        <v>OK</v>
      </c>
      <c r="N495" s="60"/>
    </row>
    <row r="496" spans="1:14" x14ac:dyDescent="0.25">
      <c r="A496" s="61" t="s">
        <v>2561</v>
      </c>
      <c r="B496" s="149" t="s">
        <v>1879</v>
      </c>
      <c r="C496" s="150" t="s">
        <v>121</v>
      </c>
      <c r="D496" s="154" t="s">
        <v>1880</v>
      </c>
      <c r="E496" s="62" t="s">
        <v>739</v>
      </c>
      <c r="F496" s="150" t="s">
        <v>121</v>
      </c>
      <c r="G496" s="154" t="s">
        <v>1881</v>
      </c>
      <c r="H496" s="151" t="str">
        <f>IF(OR(AND('B3'!J16="",'B3'!K16=""),AND('B3'!J34="",'B3'!K34=""),AND('B3'!K16="X",'B3'!K34="X"),OR('B3'!K16="M",'B3'!K34="M")),"",SUM('B3'!J16,'B3'!J34))</f>
        <v/>
      </c>
      <c r="I496" s="151" t="str">
        <f>IF(AND(AND('B3'!K16="X",'B3'!K34="X"),SUM('B3'!J16,'B3'!J34)=0,ISNUMBER('B3'!J52)),"",IF(OR('B3'!K16="M",'B3'!K34="M"),"M",IF(AND('B3'!K16='B3'!K34,OR('B3'!K16="X",'B3'!K16="W",'B3'!K16="Z")),UPPER('B3'!K16),"")))</f>
        <v/>
      </c>
      <c r="J496" s="62" t="s">
        <v>739</v>
      </c>
      <c r="K496" s="151" t="str">
        <f>IF(AND(ISBLANK('B3'!J52),$L$496&lt;&gt;"Z"),"",'B3'!J52)</f>
        <v/>
      </c>
      <c r="L496" s="151" t="str">
        <f>IF(ISBLANK('B3'!K52),"",'B3'!K52)</f>
        <v/>
      </c>
      <c r="M496" s="59" t="str">
        <f t="shared" si="8"/>
        <v>OK</v>
      </c>
      <c r="N496" s="60"/>
    </row>
    <row r="497" spans="1:14" x14ac:dyDescent="0.25">
      <c r="A497" s="61" t="s">
        <v>2561</v>
      </c>
      <c r="B497" s="149" t="s">
        <v>1882</v>
      </c>
      <c r="C497" s="150" t="s">
        <v>121</v>
      </c>
      <c r="D497" s="154" t="s">
        <v>1883</v>
      </c>
      <c r="E497" s="62" t="s">
        <v>739</v>
      </c>
      <c r="F497" s="150" t="s">
        <v>121</v>
      </c>
      <c r="G497" s="154" t="s">
        <v>706</v>
      </c>
      <c r="H497" s="151" t="str">
        <f>IF(OR(AND('B3'!J17="",'B3'!K17=""),AND('B3'!J35="",'B3'!K35=""),AND('B3'!K17="X",'B3'!K35="X"),OR('B3'!K17="M",'B3'!K35="M")),"",SUM('B3'!J17,'B3'!J35))</f>
        <v/>
      </c>
      <c r="I497" s="151" t="str">
        <f>IF(AND(AND('B3'!K17="X",'B3'!K35="X"),SUM('B3'!J17,'B3'!J35)=0,ISNUMBER('B3'!J53)),"",IF(OR('B3'!K17="M",'B3'!K35="M"),"M",IF(AND('B3'!K17='B3'!K35,OR('B3'!K17="X",'B3'!K17="W",'B3'!K17="Z")),UPPER('B3'!K17),"")))</f>
        <v/>
      </c>
      <c r="J497" s="62" t="s">
        <v>739</v>
      </c>
      <c r="K497" s="151" t="str">
        <f>IF(AND(ISBLANK('B3'!J53),$L$497&lt;&gt;"Z"),"",'B3'!J53)</f>
        <v/>
      </c>
      <c r="L497" s="151" t="str">
        <f>IF(ISBLANK('B3'!K53),"",'B3'!K53)</f>
        <v/>
      </c>
      <c r="M497" s="59" t="str">
        <f t="shared" si="8"/>
        <v>OK</v>
      </c>
      <c r="N497" s="60"/>
    </row>
    <row r="498" spans="1:14" x14ac:dyDescent="0.25">
      <c r="A498" s="61" t="s">
        <v>2561</v>
      </c>
      <c r="B498" s="149" t="s">
        <v>1884</v>
      </c>
      <c r="C498" s="150" t="s">
        <v>121</v>
      </c>
      <c r="D498" s="154" t="s">
        <v>1885</v>
      </c>
      <c r="E498" s="62" t="s">
        <v>739</v>
      </c>
      <c r="F498" s="150" t="s">
        <v>121</v>
      </c>
      <c r="G498" s="154" t="s">
        <v>1886</v>
      </c>
      <c r="H498" s="151" t="str">
        <f>IF(OR(AND('B3'!J19="",'B3'!K19=""),AND('B3'!J37="",'B3'!K37=""),AND('B3'!K19="X",'B3'!K37="X"),OR('B3'!K19="M",'B3'!K37="M")),"",SUM('B3'!J19,'B3'!J37))</f>
        <v/>
      </c>
      <c r="I498" s="151" t="str">
        <f>IF(AND(AND('B3'!K19="X",'B3'!K37="X"),SUM('B3'!J19,'B3'!J37)=0,ISNUMBER('B3'!J55)),"",IF(OR('B3'!K19="M",'B3'!K37="M"),"M",IF(AND('B3'!K19='B3'!K37,OR('B3'!K19="X",'B3'!K19="W",'B3'!K19="Z")),UPPER('B3'!K19),"")))</f>
        <v/>
      </c>
      <c r="J498" s="62" t="s">
        <v>739</v>
      </c>
      <c r="K498" s="151" t="str">
        <f>IF(AND(ISBLANK('B3'!J55),$L$498&lt;&gt;"Z"),"",'B3'!J55)</f>
        <v/>
      </c>
      <c r="L498" s="151" t="str">
        <f>IF(ISBLANK('B3'!K55),"",'B3'!K55)</f>
        <v/>
      </c>
      <c r="M498" s="59" t="str">
        <f t="shared" si="8"/>
        <v>OK</v>
      </c>
      <c r="N498" s="60"/>
    </row>
    <row r="499" spans="1:14" x14ac:dyDescent="0.25">
      <c r="A499" s="61" t="s">
        <v>2561</v>
      </c>
      <c r="B499" s="149" t="s">
        <v>1887</v>
      </c>
      <c r="C499" s="150" t="s">
        <v>121</v>
      </c>
      <c r="D499" s="154" t="s">
        <v>1888</v>
      </c>
      <c r="E499" s="62" t="s">
        <v>739</v>
      </c>
      <c r="F499" s="150" t="s">
        <v>121</v>
      </c>
      <c r="G499" s="154" t="s">
        <v>764</v>
      </c>
      <c r="H499" s="151" t="str">
        <f>IF(OR(AND('B3'!J20="",'B3'!K20=""),AND('B3'!J38="",'B3'!K38=""),AND('B3'!K20="X",'B3'!K38="X"),OR('B3'!K20="M",'B3'!K38="M")),"",SUM('B3'!J20,'B3'!J38))</f>
        <v/>
      </c>
      <c r="I499" s="151" t="str">
        <f>IF(AND(AND('B3'!K20="X",'B3'!K38="X"),SUM('B3'!J20,'B3'!J38)=0,ISNUMBER('B3'!J56)),"",IF(OR('B3'!K20="M",'B3'!K38="M"),"M",IF(AND('B3'!K20='B3'!K38,OR('B3'!K20="X",'B3'!K20="W",'B3'!K20="Z")),UPPER('B3'!K20),"")))</f>
        <v/>
      </c>
      <c r="J499" s="62" t="s">
        <v>739</v>
      </c>
      <c r="K499" s="151" t="str">
        <f>IF(AND(ISBLANK('B3'!J56),$L$499&lt;&gt;"Z"),"",'B3'!J56)</f>
        <v/>
      </c>
      <c r="L499" s="151" t="str">
        <f>IF(ISBLANK('B3'!K56),"",'B3'!K56)</f>
        <v/>
      </c>
      <c r="M499" s="59" t="str">
        <f t="shared" si="8"/>
        <v>OK</v>
      </c>
      <c r="N499" s="60"/>
    </row>
    <row r="500" spans="1:14" x14ac:dyDescent="0.25">
      <c r="A500" s="61" t="s">
        <v>2561</v>
      </c>
      <c r="B500" s="149" t="s">
        <v>1889</v>
      </c>
      <c r="C500" s="150" t="s">
        <v>121</v>
      </c>
      <c r="D500" s="154" t="s">
        <v>1890</v>
      </c>
      <c r="E500" s="62" t="s">
        <v>739</v>
      </c>
      <c r="F500" s="150" t="s">
        <v>121</v>
      </c>
      <c r="G500" s="154" t="s">
        <v>1891</v>
      </c>
      <c r="H500" s="151" t="str">
        <f>IF(OR(AND('B3'!J21="",'B3'!K21=""),AND('B3'!J39="",'B3'!K39=""),AND('B3'!K21="X",'B3'!K39="X"),OR('B3'!K21="M",'B3'!K39="M")),"",SUM('B3'!J21,'B3'!J39))</f>
        <v/>
      </c>
      <c r="I500" s="151" t="str">
        <f>IF(AND(AND('B3'!K21="X",'B3'!K39="X"),SUM('B3'!J21,'B3'!J39)=0,ISNUMBER('B3'!J57)),"",IF(OR('B3'!K21="M",'B3'!K39="M"),"M",IF(AND('B3'!K21='B3'!K39,OR('B3'!K21="X",'B3'!K21="W",'B3'!K21="Z")),UPPER('B3'!K21),"")))</f>
        <v/>
      </c>
      <c r="J500" s="62" t="s">
        <v>739</v>
      </c>
      <c r="K500" s="151" t="str">
        <f>IF(AND(ISBLANK('B3'!J57),$L$500&lt;&gt;"Z"),"",'B3'!J57)</f>
        <v/>
      </c>
      <c r="L500" s="151" t="str">
        <f>IF(ISBLANK('B3'!K57),"",'B3'!K57)</f>
        <v/>
      </c>
      <c r="M500" s="59" t="str">
        <f t="shared" si="8"/>
        <v>OK</v>
      </c>
      <c r="N500" s="60"/>
    </row>
    <row r="501" spans="1:14" x14ac:dyDescent="0.25">
      <c r="A501" s="61" t="s">
        <v>2561</v>
      </c>
      <c r="B501" s="149" t="s">
        <v>1892</v>
      </c>
      <c r="C501" s="150" t="s">
        <v>121</v>
      </c>
      <c r="D501" s="154" t="s">
        <v>1893</v>
      </c>
      <c r="E501" s="62" t="s">
        <v>739</v>
      </c>
      <c r="F501" s="150" t="s">
        <v>121</v>
      </c>
      <c r="G501" s="154" t="s">
        <v>1894</v>
      </c>
      <c r="H501" s="151" t="str">
        <f>IF(OR(AND('B3'!J22="",'B3'!K22=""),AND('B3'!J40="",'B3'!K40=""),AND('B3'!K22="X",'B3'!K40="X"),OR('B3'!K22="M",'B3'!K40="M")),"",SUM('B3'!J22,'B3'!J40))</f>
        <v/>
      </c>
      <c r="I501" s="151" t="str">
        <f>IF(AND(AND('B3'!K22="X",'B3'!K40="X"),SUM('B3'!J22,'B3'!J40)=0,ISNUMBER('B3'!J58)),"",IF(OR('B3'!K22="M",'B3'!K40="M"),"M",IF(AND('B3'!K22='B3'!K40,OR('B3'!K22="X",'B3'!K22="W",'B3'!K22="Z")),UPPER('B3'!K22),"")))</f>
        <v/>
      </c>
      <c r="J501" s="62" t="s">
        <v>739</v>
      </c>
      <c r="K501" s="151" t="str">
        <f>IF(AND(ISBLANK('B3'!J58),$L$501&lt;&gt;"Z"),"",'B3'!J58)</f>
        <v/>
      </c>
      <c r="L501" s="151" t="str">
        <f>IF(ISBLANK('B3'!K58),"",'B3'!K58)</f>
        <v/>
      </c>
      <c r="M501" s="59" t="str">
        <f t="shared" si="8"/>
        <v>OK</v>
      </c>
      <c r="N501" s="60"/>
    </row>
    <row r="502" spans="1:14" x14ac:dyDescent="0.25">
      <c r="A502" s="61" t="s">
        <v>2561</v>
      </c>
      <c r="B502" s="149" t="s">
        <v>1895</v>
      </c>
      <c r="C502" s="150" t="s">
        <v>121</v>
      </c>
      <c r="D502" s="154" t="s">
        <v>1896</v>
      </c>
      <c r="E502" s="62" t="s">
        <v>739</v>
      </c>
      <c r="F502" s="150" t="s">
        <v>121</v>
      </c>
      <c r="G502" s="154" t="s">
        <v>767</v>
      </c>
      <c r="H502" s="151" t="str">
        <f>IF(OR(AND('B3'!J24="",'B3'!K24=""),AND('B3'!J42="",'B3'!K42=""),AND('B3'!K24="X",'B3'!K42="X"),OR('B3'!K24="M",'B3'!K42="M")),"",SUM('B3'!J24,'B3'!J42))</f>
        <v/>
      </c>
      <c r="I502" s="151" t="str">
        <f>IF(AND(AND('B3'!K24="X",'B3'!K42="X"),SUM('B3'!J24,'B3'!J42)=0,ISNUMBER('B3'!J60)),"",IF(OR('B3'!K24="M",'B3'!K42="M"),"M",IF(AND('B3'!K24='B3'!K42,OR('B3'!K24="X",'B3'!K24="W",'B3'!K24="Z")),UPPER('B3'!K24),"")))</f>
        <v/>
      </c>
      <c r="J502" s="62" t="s">
        <v>739</v>
      </c>
      <c r="K502" s="151" t="str">
        <f>IF(AND(ISBLANK('B3'!J60),$L$502&lt;&gt;"Z"),"",'B3'!J60)</f>
        <v/>
      </c>
      <c r="L502" s="151" t="str">
        <f>IF(ISBLANK('B3'!K60),"",'B3'!K60)</f>
        <v/>
      </c>
      <c r="M502" s="59" t="str">
        <f t="shared" si="8"/>
        <v>OK</v>
      </c>
      <c r="N502" s="60"/>
    </row>
    <row r="503" spans="1:14" x14ac:dyDescent="0.25">
      <c r="A503" s="61" t="s">
        <v>2561</v>
      </c>
      <c r="B503" s="149" t="s">
        <v>1897</v>
      </c>
      <c r="C503" s="150" t="s">
        <v>121</v>
      </c>
      <c r="D503" s="154" t="s">
        <v>1898</v>
      </c>
      <c r="E503" s="62" t="s">
        <v>739</v>
      </c>
      <c r="F503" s="150" t="s">
        <v>121</v>
      </c>
      <c r="G503" s="154" t="s">
        <v>627</v>
      </c>
      <c r="H503" s="151" t="str">
        <f>IF(OR(AND('B3'!J26="",'B3'!K26=""),AND('B3'!J44="",'B3'!K44=""),AND('B3'!K26="X",'B3'!K44="X"),OR('B3'!K26="M",'B3'!K44="M")),"",SUM('B3'!J26,'B3'!J44))</f>
        <v/>
      </c>
      <c r="I503" s="151" t="str">
        <f>IF(AND(AND('B3'!K26="X",'B3'!K44="X"),SUM('B3'!J26,'B3'!J44)=0,ISNUMBER('B3'!J62)),"",IF(OR('B3'!K26="M",'B3'!K44="M"),"M",IF(AND('B3'!K26='B3'!K44,OR('B3'!K26="X",'B3'!K26="W",'B3'!K26="Z")),UPPER('B3'!K26),"")))</f>
        <v/>
      </c>
      <c r="J503" s="62" t="s">
        <v>739</v>
      </c>
      <c r="K503" s="151" t="str">
        <f>IF(AND(ISBLANK('B3'!J62),$L$503&lt;&gt;"Z"),"",'B3'!J62)</f>
        <v/>
      </c>
      <c r="L503" s="151" t="str">
        <f>IF(ISBLANK('B3'!K62),"",'B3'!K62)</f>
        <v/>
      </c>
      <c r="M503" s="59" t="str">
        <f t="shared" si="8"/>
        <v>OK</v>
      </c>
      <c r="N503" s="60"/>
    </row>
    <row r="504" spans="1:14" x14ac:dyDescent="0.25">
      <c r="A504" s="61" t="s">
        <v>2561</v>
      </c>
      <c r="B504" s="149" t="s">
        <v>1899</v>
      </c>
      <c r="C504" s="150" t="s">
        <v>121</v>
      </c>
      <c r="D504" s="154" t="s">
        <v>1900</v>
      </c>
      <c r="E504" s="62" t="s">
        <v>739</v>
      </c>
      <c r="F504" s="150" t="s">
        <v>121</v>
      </c>
      <c r="G504" s="154" t="s">
        <v>1901</v>
      </c>
      <c r="H504" s="151" t="str">
        <f>IF(OR(AND('B3'!J28="",'B3'!K28=""),AND('B3'!J46="",'B3'!K46=""),AND('B3'!K28="X",'B3'!K46="X"),OR('B3'!K28="M",'B3'!K46="M")),"",SUM('B3'!J28,'B3'!J46))</f>
        <v/>
      </c>
      <c r="I504" s="151" t="str">
        <f>IF(AND(AND('B3'!K28="X",'B3'!K46="X"),SUM('B3'!J28,'B3'!J46)=0,ISNUMBER('B3'!J64)),"",IF(OR('B3'!K28="M",'B3'!K46="M"),"M",IF(AND('B3'!K28='B3'!K46,OR('B3'!K28="X",'B3'!K28="W",'B3'!K28="Z")),UPPER('B3'!K28),"")))</f>
        <v/>
      </c>
      <c r="J504" s="62" t="s">
        <v>739</v>
      </c>
      <c r="K504" s="151" t="str">
        <f>IF(AND(ISBLANK('B3'!J64),$L$504&lt;&gt;"Z"),"",'B3'!J64)</f>
        <v/>
      </c>
      <c r="L504" s="151" t="str">
        <f>IF(ISBLANK('B3'!K64),"",'B3'!K64)</f>
        <v/>
      </c>
      <c r="M504" s="59" t="str">
        <f t="shared" si="8"/>
        <v>OK</v>
      </c>
      <c r="N504" s="60"/>
    </row>
    <row r="505" spans="1:14" x14ac:dyDescent="0.25">
      <c r="A505" s="61" t="s">
        <v>2561</v>
      </c>
      <c r="B505" s="149" t="s">
        <v>1902</v>
      </c>
      <c r="C505" s="150" t="s">
        <v>121</v>
      </c>
      <c r="D505" s="154" t="s">
        <v>827</v>
      </c>
      <c r="E505" s="62" t="s">
        <v>739</v>
      </c>
      <c r="F505" s="150" t="s">
        <v>121</v>
      </c>
      <c r="G505" s="154" t="s">
        <v>537</v>
      </c>
      <c r="H505" s="151" t="str">
        <f>IF(OR(AND('B3'!M15="",'B3'!N15=""),AND('B3'!M16="",'B3'!N16=""),AND('B3'!N15="X",'B3'!N16="X"),OR('B3'!N15="M",'B3'!N16="M")),"",SUM('B3'!M15,'B3'!M16))</f>
        <v/>
      </c>
      <c r="I505" s="151" t="str">
        <f>IF(AND(AND('B3'!N15="X",'B3'!N16="X"),SUM('B3'!M15,'B3'!M16)=0,ISNUMBER('B3'!M17)),"",IF(OR('B3'!N15="M",'B3'!N16="M"),"M",IF(AND('B3'!N15='B3'!N16,OR('B3'!N15="X",'B3'!N15="W",'B3'!N15="Z")),UPPER('B3'!N15),"")))</f>
        <v/>
      </c>
      <c r="J505" s="62" t="s">
        <v>739</v>
      </c>
      <c r="K505" s="151" t="str">
        <f>IF(AND(ISBLANK('B3'!M17),$L$505&lt;&gt;"Z"),"",'B3'!M17)</f>
        <v/>
      </c>
      <c r="L505" s="151" t="str">
        <f>IF(ISBLANK('B3'!N17),"",'B3'!N17)</f>
        <v/>
      </c>
      <c r="M505" s="59" t="str">
        <f t="shared" si="8"/>
        <v>OK</v>
      </c>
      <c r="N505" s="60"/>
    </row>
    <row r="506" spans="1:14" x14ac:dyDescent="0.25">
      <c r="A506" s="61" t="s">
        <v>2561</v>
      </c>
      <c r="B506" s="149" t="s">
        <v>1903</v>
      </c>
      <c r="C506" s="150" t="s">
        <v>121</v>
      </c>
      <c r="D506" s="154" t="s">
        <v>1904</v>
      </c>
      <c r="E506" s="62" t="s">
        <v>739</v>
      </c>
      <c r="F506" s="150" t="s">
        <v>121</v>
      </c>
      <c r="G506" s="154" t="s">
        <v>830</v>
      </c>
      <c r="H506" s="151" t="str">
        <f>IF(OR(SUMPRODUCT(--('B3'!M19:'B3'!M21=""),--('B3'!N19:'B3'!N21=""))&gt;0,COUNTIF('B3'!N19:'B3'!N21,"M")&gt;0,COUNTIF('B3'!N19:'B3'!N21,"X")=3),"",SUM('B3'!M19:'B3'!M21))</f>
        <v/>
      </c>
      <c r="I506" s="151" t="str">
        <f>IF(AND(COUNTIF('B3'!N19:'B3'!N21,"X")=3,SUM('B3'!M19:'B3'!M21)=0,ISNUMBER('B3'!M22)),"",IF(COUNTIF('B3'!N19:'B3'!N21,"M")&gt;0,"M",IF(AND(COUNTIF('B3'!N19:'B3'!N21,'B3'!N19)=3,OR('B3'!N19="X",'B3'!N19="W",'B3'!N19="Z")),UPPER('B3'!N19),"")))</f>
        <v/>
      </c>
      <c r="J506" s="62" t="s">
        <v>739</v>
      </c>
      <c r="K506" s="151" t="str">
        <f>IF(AND(ISBLANK('B3'!M22),$L$506&lt;&gt;"Z"),"",'B3'!M22)</f>
        <v/>
      </c>
      <c r="L506" s="151" t="str">
        <f>IF(ISBLANK('B3'!N22),"",'B3'!N22)</f>
        <v/>
      </c>
      <c r="M506" s="59" t="str">
        <f t="shared" si="8"/>
        <v>OK</v>
      </c>
      <c r="N506" s="60"/>
    </row>
    <row r="507" spans="1:14" x14ac:dyDescent="0.25">
      <c r="A507" s="61" t="s">
        <v>2561</v>
      </c>
      <c r="B507" s="149" t="s">
        <v>1905</v>
      </c>
      <c r="C507" s="150" t="s">
        <v>121</v>
      </c>
      <c r="D507" s="154" t="s">
        <v>1906</v>
      </c>
      <c r="E507" s="62" t="s">
        <v>739</v>
      </c>
      <c r="F507" s="150" t="s">
        <v>121</v>
      </c>
      <c r="G507" s="154" t="s">
        <v>1907</v>
      </c>
      <c r="H507" s="151" t="str">
        <f>IF(OR(AND('B3'!M17="",'B3'!N17=""),AND('B3'!M22="",'B3'!N22=""),AND('B3'!N17="X",'B3'!N22="X"),OR('B3'!N17="M",'B3'!N22="M")),"",SUM('B3'!M17,'B3'!M22))</f>
        <v/>
      </c>
      <c r="I507" s="151" t="str">
        <f>IF(AND(AND('B3'!N17="X",'B3'!N22="X"),SUM('B3'!M17,'B3'!M22)=0,ISNUMBER('B3'!M24)),"",IF(OR('B3'!N17="M",'B3'!N22="M"),"M",IF(AND('B3'!N17='B3'!N22,OR('B3'!N17="X",'B3'!N17="W",'B3'!N17="Z")),UPPER('B3'!N17),"")))</f>
        <v/>
      </c>
      <c r="J507" s="62" t="s">
        <v>739</v>
      </c>
      <c r="K507" s="151" t="str">
        <f>IF(AND(ISBLANK('B3'!M24),$L$507&lt;&gt;"Z"),"",'B3'!M24)</f>
        <v/>
      </c>
      <c r="L507" s="151" t="str">
        <f>IF(ISBLANK('B3'!N24),"",'B3'!N24)</f>
        <v/>
      </c>
      <c r="M507" s="59" t="str">
        <f t="shared" si="8"/>
        <v>OK</v>
      </c>
      <c r="N507" s="60"/>
    </row>
    <row r="508" spans="1:14" x14ac:dyDescent="0.25">
      <c r="A508" s="61" t="s">
        <v>2561</v>
      </c>
      <c r="B508" s="149" t="s">
        <v>1908</v>
      </c>
      <c r="C508" s="150" t="s">
        <v>121</v>
      </c>
      <c r="D508" s="154" t="s">
        <v>1909</v>
      </c>
      <c r="E508" s="62" t="s">
        <v>739</v>
      </c>
      <c r="F508" s="150" t="s">
        <v>121</v>
      </c>
      <c r="G508" s="154" t="s">
        <v>836</v>
      </c>
      <c r="H508" s="151" t="str">
        <f>IF(OR(AND('B3'!M24="",'B3'!N24=""),AND('B3'!M26="",'B3'!N26=""),AND('B3'!N24="X",'B3'!N26="X"),OR('B3'!N24="M",'B3'!N26="M")),"",SUM('B3'!M24,'B3'!M26))</f>
        <v/>
      </c>
      <c r="I508" s="151" t="str">
        <f>IF(AND(AND('B3'!N24="X",'B3'!N26="X"),SUM('B3'!M24,'B3'!M26)=0,ISNUMBER('B3'!M28)),"",IF(OR('B3'!N24="M",'B3'!N26="M"),"M",IF(AND('B3'!N24='B3'!N26,OR('B3'!N24="X",'B3'!N24="W",'B3'!N24="Z")),UPPER('B3'!N24),"")))</f>
        <v/>
      </c>
      <c r="J508" s="62" t="s">
        <v>739</v>
      </c>
      <c r="K508" s="151" t="str">
        <f>IF(AND(ISBLANK('B3'!M28),$L$508&lt;&gt;"Z"),"",'B3'!M28)</f>
        <v/>
      </c>
      <c r="L508" s="151" t="str">
        <f>IF(ISBLANK('B3'!N28),"",'B3'!N28)</f>
        <v/>
      </c>
      <c r="M508" s="59" t="str">
        <f t="shared" si="8"/>
        <v>OK</v>
      </c>
      <c r="N508" s="60"/>
    </row>
    <row r="509" spans="1:14" x14ac:dyDescent="0.25">
      <c r="A509" s="61" t="s">
        <v>2561</v>
      </c>
      <c r="B509" s="149" t="s">
        <v>1910</v>
      </c>
      <c r="C509" s="150" t="s">
        <v>121</v>
      </c>
      <c r="D509" s="154" t="s">
        <v>1911</v>
      </c>
      <c r="E509" s="62" t="s">
        <v>739</v>
      </c>
      <c r="F509" s="150" t="s">
        <v>121</v>
      </c>
      <c r="G509" s="154" t="s">
        <v>569</v>
      </c>
      <c r="H509" s="151" t="str">
        <f>IF(OR(AND('B3'!M33="",'B3'!N33=""),AND('B3'!M34="",'B3'!N34=""),AND('B3'!N33="X",'B3'!N34="X"),OR('B3'!N33="M",'B3'!N34="M")),"",SUM('B3'!M33,'B3'!M34))</f>
        <v/>
      </c>
      <c r="I509" s="151" t="str">
        <f>IF(AND(AND('B3'!N33="X",'B3'!N34="X"),SUM('B3'!M33,'B3'!M34)=0,ISNUMBER('B3'!M35)),"",IF(OR('B3'!N33="M",'B3'!N34="M"),"M",IF(AND('B3'!N33='B3'!N34,OR('B3'!N33="X",'B3'!N33="W",'B3'!N33="Z")),UPPER('B3'!N33),"")))</f>
        <v/>
      </c>
      <c r="J509" s="62" t="s">
        <v>739</v>
      </c>
      <c r="K509" s="151" t="str">
        <f>IF(AND(ISBLANK('B3'!M35),$L$509&lt;&gt;"Z"),"",'B3'!M35)</f>
        <v/>
      </c>
      <c r="L509" s="151" t="str">
        <f>IF(ISBLANK('B3'!N35),"",'B3'!N35)</f>
        <v/>
      </c>
      <c r="M509" s="59" t="str">
        <f t="shared" si="8"/>
        <v>OK</v>
      </c>
      <c r="N509" s="60"/>
    </row>
    <row r="510" spans="1:14" x14ac:dyDescent="0.25">
      <c r="A510" s="61" t="s">
        <v>2561</v>
      </c>
      <c r="B510" s="149" t="s">
        <v>1912</v>
      </c>
      <c r="C510" s="150" t="s">
        <v>121</v>
      </c>
      <c r="D510" s="154" t="s">
        <v>1913</v>
      </c>
      <c r="E510" s="62" t="s">
        <v>739</v>
      </c>
      <c r="F510" s="150" t="s">
        <v>121</v>
      </c>
      <c r="G510" s="154" t="s">
        <v>1914</v>
      </c>
      <c r="H510" s="151" t="str">
        <f>IF(OR(SUMPRODUCT(--('B3'!M37:'B3'!M39=""),--('B3'!N37:'B3'!N39=""))&gt;0,COUNTIF('B3'!N37:'B3'!N39,"M")&gt;0,COUNTIF('B3'!N37:'B3'!N39,"X")=3),"",SUM('B3'!M37:'B3'!M39))</f>
        <v/>
      </c>
      <c r="I510" s="151" t="str">
        <f>IF(AND(COUNTIF('B3'!N37:'B3'!N39,"X")=3,SUM('B3'!M37:'B3'!M39)=0,ISNUMBER('B3'!M40)),"",IF(COUNTIF('B3'!N37:'B3'!N39,"M")&gt;0,"M",IF(AND(COUNTIF('B3'!N37:'B3'!N39,'B3'!N37)=3,OR('B3'!N37="X",'B3'!N37="W",'B3'!N37="Z")),UPPER('B3'!N37),"")))</f>
        <v/>
      </c>
      <c r="J510" s="62" t="s">
        <v>739</v>
      </c>
      <c r="K510" s="151" t="str">
        <f>IF(AND(ISBLANK('B3'!M40),$L$510&lt;&gt;"Z"),"",'B3'!M40)</f>
        <v/>
      </c>
      <c r="L510" s="151" t="str">
        <f>IF(ISBLANK('B3'!N40),"",'B3'!N40)</f>
        <v/>
      </c>
      <c r="M510" s="59" t="str">
        <f t="shared" si="8"/>
        <v>OK</v>
      </c>
      <c r="N510" s="60"/>
    </row>
    <row r="511" spans="1:14" x14ac:dyDescent="0.25">
      <c r="A511" s="61" t="s">
        <v>2561</v>
      </c>
      <c r="B511" s="149" t="s">
        <v>1915</v>
      </c>
      <c r="C511" s="150" t="s">
        <v>121</v>
      </c>
      <c r="D511" s="154" t="s">
        <v>1916</v>
      </c>
      <c r="E511" s="62" t="s">
        <v>739</v>
      </c>
      <c r="F511" s="150" t="s">
        <v>121</v>
      </c>
      <c r="G511" s="154" t="s">
        <v>1917</v>
      </c>
      <c r="H511" s="151" t="str">
        <f>IF(OR(AND('B3'!M35="",'B3'!N35=""),AND('B3'!M40="",'B3'!N40=""),AND('B3'!N35="X",'B3'!N40="X"),OR('B3'!N35="M",'B3'!N40="M")),"",SUM('B3'!M35,'B3'!M40))</f>
        <v/>
      </c>
      <c r="I511" s="151" t="str">
        <f>IF(AND(AND('B3'!N35="X",'B3'!N40="X"),SUM('B3'!M35,'B3'!M40)=0,ISNUMBER('B3'!M42)),"",IF(OR('B3'!N35="M",'B3'!N40="M"),"M",IF(AND('B3'!N35='B3'!N40,OR('B3'!N35="X",'B3'!N35="W",'B3'!N35="Z")),UPPER('B3'!N35),"")))</f>
        <v/>
      </c>
      <c r="J511" s="62" t="s">
        <v>739</v>
      </c>
      <c r="K511" s="151" t="str">
        <f>IF(AND(ISBLANK('B3'!M42),$L$511&lt;&gt;"Z"),"",'B3'!M42)</f>
        <v/>
      </c>
      <c r="L511" s="151" t="str">
        <f>IF(ISBLANK('B3'!N42),"",'B3'!N42)</f>
        <v/>
      </c>
      <c r="M511" s="59" t="str">
        <f t="shared" si="8"/>
        <v>OK</v>
      </c>
      <c r="N511" s="60"/>
    </row>
    <row r="512" spans="1:14" x14ac:dyDescent="0.25">
      <c r="A512" s="61" t="s">
        <v>2561</v>
      </c>
      <c r="B512" s="149" t="s">
        <v>1918</v>
      </c>
      <c r="C512" s="150" t="s">
        <v>121</v>
      </c>
      <c r="D512" s="154" t="s">
        <v>1919</v>
      </c>
      <c r="E512" s="62" t="s">
        <v>739</v>
      </c>
      <c r="F512" s="150" t="s">
        <v>121</v>
      </c>
      <c r="G512" s="154" t="s">
        <v>1920</v>
      </c>
      <c r="H512" s="151" t="str">
        <f>IF(OR(AND('B3'!M42="",'B3'!N42=""),AND('B3'!M44="",'B3'!N44=""),AND('B3'!N42="X",'B3'!N44="X"),OR('B3'!N42="M",'B3'!N44="M")),"",SUM('B3'!M42,'B3'!M44))</f>
        <v/>
      </c>
      <c r="I512" s="151" t="str">
        <f>IF(AND(AND('B3'!N42="X",'B3'!N44="X"),SUM('B3'!M42,'B3'!M44)=0,ISNUMBER('B3'!M46)),"",IF(OR('B3'!N42="M",'B3'!N44="M"),"M",IF(AND('B3'!N42='B3'!N44,OR('B3'!N42="X",'B3'!N42="W",'B3'!N42="Z")),UPPER('B3'!N42),"")))</f>
        <v/>
      </c>
      <c r="J512" s="62" t="s">
        <v>739</v>
      </c>
      <c r="K512" s="151" t="str">
        <f>IF(AND(ISBLANK('B3'!M46),$L$512&lt;&gt;"Z"),"",'B3'!M46)</f>
        <v/>
      </c>
      <c r="L512" s="151" t="str">
        <f>IF(ISBLANK('B3'!N46),"",'B3'!N46)</f>
        <v/>
      </c>
      <c r="M512" s="59" t="str">
        <f t="shared" si="8"/>
        <v>OK</v>
      </c>
      <c r="N512" s="60"/>
    </row>
    <row r="513" spans="1:14" x14ac:dyDescent="0.25">
      <c r="A513" s="61" t="s">
        <v>2561</v>
      </c>
      <c r="B513" s="149" t="s">
        <v>1921</v>
      </c>
      <c r="C513" s="150" t="s">
        <v>121</v>
      </c>
      <c r="D513" s="154" t="s">
        <v>1922</v>
      </c>
      <c r="E513" s="62" t="s">
        <v>739</v>
      </c>
      <c r="F513" s="150" t="s">
        <v>121</v>
      </c>
      <c r="G513" s="154" t="s">
        <v>708</v>
      </c>
      <c r="H513" s="151" t="str">
        <f>IF(OR(AND('B3'!M15="",'B3'!N15=""),AND('B3'!M33="",'B3'!N33=""),AND('B3'!N15="X",'B3'!N33="X"),OR('B3'!N15="M",'B3'!N33="M")),"",SUM('B3'!M15,'B3'!M33))</f>
        <v/>
      </c>
      <c r="I513" s="151" t="str">
        <f>IF(AND(AND('B3'!N15="X",'B3'!N33="X"),SUM('B3'!M15,'B3'!M33)=0,ISNUMBER('B3'!M51)),"",IF(OR('B3'!N15="M",'B3'!N33="M"),"M",IF(AND('B3'!N15='B3'!N33,OR('B3'!N15="X",'B3'!N15="W",'B3'!N15="Z")),UPPER('B3'!N15),"")))</f>
        <v/>
      </c>
      <c r="J513" s="62" t="s">
        <v>739</v>
      </c>
      <c r="K513" s="151" t="str">
        <f>IF(AND(ISBLANK('B3'!M51),$L$513&lt;&gt;"Z"),"",'B3'!M51)</f>
        <v/>
      </c>
      <c r="L513" s="151" t="str">
        <f>IF(ISBLANK('B3'!N51),"",'B3'!N51)</f>
        <v/>
      </c>
      <c r="M513" s="59" t="str">
        <f t="shared" si="8"/>
        <v>OK</v>
      </c>
      <c r="N513" s="60"/>
    </row>
    <row r="514" spans="1:14" x14ac:dyDescent="0.25">
      <c r="A514" s="61" t="s">
        <v>2561</v>
      </c>
      <c r="B514" s="149" t="s">
        <v>1923</v>
      </c>
      <c r="C514" s="150" t="s">
        <v>121</v>
      </c>
      <c r="D514" s="154" t="s">
        <v>1924</v>
      </c>
      <c r="E514" s="62" t="s">
        <v>739</v>
      </c>
      <c r="F514" s="150" t="s">
        <v>121</v>
      </c>
      <c r="G514" s="154" t="s">
        <v>1925</v>
      </c>
      <c r="H514" s="151" t="str">
        <f>IF(OR(AND('B3'!M16="",'B3'!N16=""),AND('B3'!M34="",'B3'!N34=""),AND('B3'!N16="X",'B3'!N34="X"),OR('B3'!N16="M",'B3'!N34="M")),"",SUM('B3'!M16,'B3'!M34))</f>
        <v/>
      </c>
      <c r="I514" s="151" t="str">
        <f>IF(AND(AND('B3'!N16="X",'B3'!N34="X"),SUM('B3'!M16,'B3'!M34)=0,ISNUMBER('B3'!M52)),"",IF(OR('B3'!N16="M",'B3'!N34="M"),"M",IF(AND('B3'!N16='B3'!N34,OR('B3'!N16="X",'B3'!N16="W",'B3'!N16="Z")),UPPER('B3'!N16),"")))</f>
        <v/>
      </c>
      <c r="J514" s="62" t="s">
        <v>739</v>
      </c>
      <c r="K514" s="151" t="str">
        <f>IF(AND(ISBLANK('B3'!M52),$L$514&lt;&gt;"Z"),"",'B3'!M52)</f>
        <v/>
      </c>
      <c r="L514" s="151" t="str">
        <f>IF(ISBLANK('B3'!N52),"",'B3'!N52)</f>
        <v/>
      </c>
      <c r="M514" s="59" t="str">
        <f t="shared" si="8"/>
        <v>OK</v>
      </c>
      <c r="N514" s="60"/>
    </row>
    <row r="515" spans="1:14" x14ac:dyDescent="0.25">
      <c r="A515" s="61" t="s">
        <v>2561</v>
      </c>
      <c r="B515" s="149" t="s">
        <v>1926</v>
      </c>
      <c r="C515" s="150" t="s">
        <v>121</v>
      </c>
      <c r="D515" s="154" t="s">
        <v>1927</v>
      </c>
      <c r="E515" s="62" t="s">
        <v>739</v>
      </c>
      <c r="F515" s="150" t="s">
        <v>121</v>
      </c>
      <c r="G515" s="154" t="s">
        <v>709</v>
      </c>
      <c r="H515" s="151" t="str">
        <f>IF(OR(AND('B3'!M17="",'B3'!N17=""),AND('B3'!M35="",'B3'!N35=""),AND('B3'!N17="X",'B3'!N35="X"),OR('B3'!N17="M",'B3'!N35="M")),"",SUM('B3'!M17,'B3'!M35))</f>
        <v/>
      </c>
      <c r="I515" s="151" t="str">
        <f>IF(AND(AND('B3'!N17="X",'B3'!N35="X"),SUM('B3'!M17,'B3'!M35)=0,ISNUMBER('B3'!M53)),"",IF(OR('B3'!N17="M",'B3'!N35="M"),"M",IF(AND('B3'!N17='B3'!N35,OR('B3'!N17="X",'B3'!N17="W",'B3'!N17="Z")),UPPER('B3'!N17),"")))</f>
        <v/>
      </c>
      <c r="J515" s="62" t="s">
        <v>739</v>
      </c>
      <c r="K515" s="151" t="str">
        <f>IF(AND(ISBLANK('B3'!M53),$L$515&lt;&gt;"Z"),"",'B3'!M53)</f>
        <v/>
      </c>
      <c r="L515" s="151" t="str">
        <f>IF(ISBLANK('B3'!N53),"",'B3'!N53)</f>
        <v/>
      </c>
      <c r="M515" s="59" t="str">
        <f t="shared" si="8"/>
        <v>OK</v>
      </c>
      <c r="N515" s="60"/>
    </row>
    <row r="516" spans="1:14" x14ac:dyDescent="0.25">
      <c r="A516" s="61" t="s">
        <v>2561</v>
      </c>
      <c r="B516" s="149" t="s">
        <v>1928</v>
      </c>
      <c r="C516" s="150" t="s">
        <v>121</v>
      </c>
      <c r="D516" s="154" t="s">
        <v>1929</v>
      </c>
      <c r="E516" s="62" t="s">
        <v>739</v>
      </c>
      <c r="F516" s="150" t="s">
        <v>121</v>
      </c>
      <c r="G516" s="154" t="s">
        <v>1930</v>
      </c>
      <c r="H516" s="151" t="str">
        <f>IF(OR(AND('B3'!M19="",'B3'!N19=""),AND('B3'!M37="",'B3'!N37=""),AND('B3'!N19="X",'B3'!N37="X"),OR('B3'!N19="M",'B3'!N37="M")),"",SUM('B3'!M19,'B3'!M37))</f>
        <v/>
      </c>
      <c r="I516" s="151" t="str">
        <f>IF(AND(AND('B3'!N19="X",'B3'!N37="X"),SUM('B3'!M19,'B3'!M37)=0,ISNUMBER('B3'!M55)),"",IF(OR('B3'!N19="M",'B3'!N37="M"),"M",IF(AND('B3'!N19='B3'!N37,OR('B3'!N19="X",'B3'!N19="W",'B3'!N19="Z")),UPPER('B3'!N19),"")))</f>
        <v/>
      </c>
      <c r="J516" s="62" t="s">
        <v>739</v>
      </c>
      <c r="K516" s="151" t="str">
        <f>IF(AND(ISBLANK('B3'!M55),$L$516&lt;&gt;"Z"),"",'B3'!M55)</f>
        <v/>
      </c>
      <c r="L516" s="151" t="str">
        <f>IF(ISBLANK('B3'!N55),"",'B3'!N55)</f>
        <v/>
      </c>
      <c r="M516" s="59" t="str">
        <f t="shared" si="8"/>
        <v>OK</v>
      </c>
      <c r="N516" s="60"/>
    </row>
    <row r="517" spans="1:14" x14ac:dyDescent="0.25">
      <c r="A517" s="61" t="s">
        <v>2561</v>
      </c>
      <c r="B517" s="149" t="s">
        <v>1931</v>
      </c>
      <c r="C517" s="150" t="s">
        <v>121</v>
      </c>
      <c r="D517" s="154" t="s">
        <v>1932</v>
      </c>
      <c r="E517" s="62" t="s">
        <v>739</v>
      </c>
      <c r="F517" s="150" t="s">
        <v>121</v>
      </c>
      <c r="G517" s="154" t="s">
        <v>852</v>
      </c>
      <c r="H517" s="151" t="str">
        <f>IF(OR(AND('B3'!M20="",'B3'!N20=""),AND('B3'!M38="",'B3'!N38=""),AND('B3'!N20="X",'B3'!N38="X"),OR('B3'!N20="M",'B3'!N38="M")),"",SUM('B3'!M20,'B3'!M38))</f>
        <v/>
      </c>
      <c r="I517" s="151" t="str">
        <f>IF(AND(AND('B3'!N20="X",'B3'!N38="X"),SUM('B3'!M20,'B3'!M38)=0,ISNUMBER('B3'!M56)),"",IF(OR('B3'!N20="M",'B3'!N38="M"),"M",IF(AND('B3'!N20='B3'!N38,OR('B3'!N20="X",'B3'!N20="W",'B3'!N20="Z")),UPPER('B3'!N20),"")))</f>
        <v/>
      </c>
      <c r="J517" s="62" t="s">
        <v>739</v>
      </c>
      <c r="K517" s="151" t="str">
        <f>IF(AND(ISBLANK('B3'!M56),$L$517&lt;&gt;"Z"),"",'B3'!M56)</f>
        <v/>
      </c>
      <c r="L517" s="151" t="str">
        <f>IF(ISBLANK('B3'!N56),"",'B3'!N56)</f>
        <v/>
      </c>
      <c r="M517" s="59" t="str">
        <f t="shared" si="8"/>
        <v>OK</v>
      </c>
      <c r="N517" s="60"/>
    </row>
    <row r="518" spans="1:14" x14ac:dyDescent="0.25">
      <c r="A518" s="61" t="s">
        <v>2561</v>
      </c>
      <c r="B518" s="149" t="s">
        <v>1933</v>
      </c>
      <c r="C518" s="150" t="s">
        <v>121</v>
      </c>
      <c r="D518" s="154" t="s">
        <v>1934</v>
      </c>
      <c r="E518" s="62" t="s">
        <v>739</v>
      </c>
      <c r="F518" s="150" t="s">
        <v>121</v>
      </c>
      <c r="G518" s="154" t="s">
        <v>1935</v>
      </c>
      <c r="H518" s="151" t="str">
        <f>IF(OR(AND('B3'!M21="",'B3'!N21=""),AND('B3'!M39="",'B3'!N39=""),AND('B3'!N21="X",'B3'!N39="X"),OR('B3'!N21="M",'B3'!N39="M")),"",SUM('B3'!M21,'B3'!M39))</f>
        <v/>
      </c>
      <c r="I518" s="151" t="str">
        <f>IF(AND(AND('B3'!N21="X",'B3'!N39="X"),SUM('B3'!M21,'B3'!M39)=0,ISNUMBER('B3'!M57)),"",IF(OR('B3'!N21="M",'B3'!N39="M"),"M",IF(AND('B3'!N21='B3'!N39,OR('B3'!N21="X",'B3'!N21="W",'B3'!N21="Z")),UPPER('B3'!N21),"")))</f>
        <v/>
      </c>
      <c r="J518" s="62" t="s">
        <v>739</v>
      </c>
      <c r="K518" s="151" t="str">
        <f>IF(AND(ISBLANK('B3'!M57),$L$518&lt;&gt;"Z"),"",'B3'!M57)</f>
        <v/>
      </c>
      <c r="L518" s="151" t="str">
        <f>IF(ISBLANK('B3'!N57),"",'B3'!N57)</f>
        <v/>
      </c>
      <c r="M518" s="59" t="str">
        <f t="shared" si="8"/>
        <v>OK</v>
      </c>
      <c r="N518" s="60"/>
    </row>
    <row r="519" spans="1:14" x14ac:dyDescent="0.25">
      <c r="A519" s="61" t="s">
        <v>2561</v>
      </c>
      <c r="B519" s="149" t="s">
        <v>1936</v>
      </c>
      <c r="C519" s="150" t="s">
        <v>121</v>
      </c>
      <c r="D519" s="154" t="s">
        <v>1937</v>
      </c>
      <c r="E519" s="62" t="s">
        <v>739</v>
      </c>
      <c r="F519" s="150" t="s">
        <v>121</v>
      </c>
      <c r="G519" s="154" t="s">
        <v>1938</v>
      </c>
      <c r="H519" s="151" t="str">
        <f>IF(OR(AND('B3'!M22="",'B3'!N22=""),AND('B3'!M40="",'B3'!N40=""),AND('B3'!N22="X",'B3'!N40="X"),OR('B3'!N22="M",'B3'!N40="M")),"",SUM('B3'!M22,'B3'!M40))</f>
        <v/>
      </c>
      <c r="I519" s="151" t="str">
        <f>IF(AND(AND('B3'!N22="X",'B3'!N40="X"),SUM('B3'!M22,'B3'!M40)=0,ISNUMBER('B3'!M58)),"",IF(OR('B3'!N22="M",'B3'!N40="M"),"M",IF(AND('B3'!N22='B3'!N40,OR('B3'!N22="X",'B3'!N22="W",'B3'!N22="Z")),UPPER('B3'!N22),"")))</f>
        <v/>
      </c>
      <c r="J519" s="62" t="s">
        <v>739</v>
      </c>
      <c r="K519" s="151" t="str">
        <f>IF(AND(ISBLANK('B3'!M58),$L$519&lt;&gt;"Z"),"",'B3'!M58)</f>
        <v/>
      </c>
      <c r="L519" s="151" t="str">
        <f>IF(ISBLANK('B3'!N58),"",'B3'!N58)</f>
        <v/>
      </c>
      <c r="M519" s="59" t="str">
        <f t="shared" si="8"/>
        <v>OK</v>
      </c>
      <c r="N519" s="60"/>
    </row>
    <row r="520" spans="1:14" x14ac:dyDescent="0.25">
      <c r="A520" s="61" t="s">
        <v>2561</v>
      </c>
      <c r="B520" s="149" t="s">
        <v>1939</v>
      </c>
      <c r="C520" s="150" t="s">
        <v>121</v>
      </c>
      <c r="D520" s="154" t="s">
        <v>1940</v>
      </c>
      <c r="E520" s="62" t="s">
        <v>739</v>
      </c>
      <c r="F520" s="150" t="s">
        <v>121</v>
      </c>
      <c r="G520" s="154" t="s">
        <v>855</v>
      </c>
      <c r="H520" s="151" t="str">
        <f>IF(OR(AND('B3'!M24="",'B3'!N24=""),AND('B3'!M42="",'B3'!N42=""),AND('B3'!N24="X",'B3'!N42="X"),OR('B3'!N24="M",'B3'!N42="M")),"",SUM('B3'!M24,'B3'!M42))</f>
        <v/>
      </c>
      <c r="I520" s="151" t="str">
        <f>IF(AND(AND('B3'!N24="X",'B3'!N42="X"),SUM('B3'!M24,'B3'!M42)=0,ISNUMBER('B3'!M60)),"",IF(OR('B3'!N24="M",'B3'!N42="M"),"M",IF(AND('B3'!N24='B3'!N42,OR('B3'!N24="X",'B3'!N24="W",'B3'!N24="Z")),UPPER('B3'!N24),"")))</f>
        <v/>
      </c>
      <c r="J520" s="62" t="s">
        <v>739</v>
      </c>
      <c r="K520" s="151" t="str">
        <f>IF(AND(ISBLANK('B3'!M60),$L$520&lt;&gt;"Z"),"",'B3'!M60)</f>
        <v/>
      </c>
      <c r="L520" s="151" t="str">
        <f>IF(ISBLANK('B3'!N60),"",'B3'!N60)</f>
        <v/>
      </c>
      <c r="M520" s="59" t="str">
        <f t="shared" si="8"/>
        <v>OK</v>
      </c>
      <c r="N520" s="60"/>
    </row>
    <row r="521" spans="1:14" x14ac:dyDescent="0.25">
      <c r="A521" s="61" t="s">
        <v>2561</v>
      </c>
      <c r="B521" s="149" t="s">
        <v>1941</v>
      </c>
      <c r="C521" s="150" t="s">
        <v>121</v>
      </c>
      <c r="D521" s="154" t="s">
        <v>1942</v>
      </c>
      <c r="E521" s="62" t="s">
        <v>739</v>
      </c>
      <c r="F521" s="150" t="s">
        <v>121</v>
      </c>
      <c r="G521" s="154" t="s">
        <v>630</v>
      </c>
      <c r="H521" s="151" t="str">
        <f>IF(OR(AND('B3'!M26="",'B3'!N26=""),AND('B3'!M44="",'B3'!N44=""),AND('B3'!N26="X",'B3'!N44="X"),OR('B3'!N26="M",'B3'!N44="M")),"",SUM('B3'!M26,'B3'!M44))</f>
        <v/>
      </c>
      <c r="I521" s="151" t="str">
        <f>IF(AND(AND('B3'!N26="X",'B3'!N44="X"),SUM('B3'!M26,'B3'!M44)=0,ISNUMBER('B3'!M62)),"",IF(OR('B3'!N26="M",'B3'!N44="M"),"M",IF(AND('B3'!N26='B3'!N44,OR('B3'!N26="X",'B3'!N26="W",'B3'!N26="Z")),UPPER('B3'!N26),"")))</f>
        <v/>
      </c>
      <c r="J521" s="62" t="s">
        <v>739</v>
      </c>
      <c r="K521" s="151" t="str">
        <f>IF(AND(ISBLANK('B3'!M62),$L$521&lt;&gt;"Z"),"",'B3'!M62)</f>
        <v/>
      </c>
      <c r="L521" s="151" t="str">
        <f>IF(ISBLANK('B3'!N62),"",'B3'!N62)</f>
        <v/>
      </c>
      <c r="M521" s="59" t="str">
        <f t="shared" si="8"/>
        <v>OK</v>
      </c>
      <c r="N521" s="60"/>
    </row>
    <row r="522" spans="1:14" x14ac:dyDescent="0.25">
      <c r="A522" s="61" t="s">
        <v>2561</v>
      </c>
      <c r="B522" s="149" t="s">
        <v>1943</v>
      </c>
      <c r="C522" s="150" t="s">
        <v>121</v>
      </c>
      <c r="D522" s="154" t="s">
        <v>1944</v>
      </c>
      <c r="E522" s="62" t="s">
        <v>739</v>
      </c>
      <c r="F522" s="150" t="s">
        <v>121</v>
      </c>
      <c r="G522" s="154" t="s">
        <v>1945</v>
      </c>
      <c r="H522" s="151" t="str">
        <f>IF(OR(AND('B3'!M28="",'B3'!N28=""),AND('B3'!M46="",'B3'!N46=""),AND('B3'!N28="X",'B3'!N46="X"),OR('B3'!N28="M",'B3'!N46="M")),"",SUM('B3'!M28,'B3'!M46))</f>
        <v/>
      </c>
      <c r="I522" s="151" t="str">
        <f>IF(AND(AND('B3'!N28="X",'B3'!N46="X"),SUM('B3'!M28,'B3'!M46)=0,ISNUMBER('B3'!M64)),"",IF(OR('B3'!N28="M",'B3'!N46="M"),"M",IF(AND('B3'!N28='B3'!N46,OR('B3'!N28="X",'B3'!N28="W",'B3'!N28="Z")),UPPER('B3'!N28),"")))</f>
        <v/>
      </c>
      <c r="J522" s="62" t="s">
        <v>739</v>
      </c>
      <c r="K522" s="151" t="str">
        <f>IF(AND(ISBLANK('B3'!M64),$L$522&lt;&gt;"Z"),"",'B3'!M64)</f>
        <v/>
      </c>
      <c r="L522" s="151" t="str">
        <f>IF(ISBLANK('B3'!N64),"",'B3'!N64)</f>
        <v/>
      </c>
      <c r="M522" s="59" t="str">
        <f t="shared" si="8"/>
        <v>OK</v>
      </c>
      <c r="N522" s="60"/>
    </row>
    <row r="523" spans="1:14" x14ac:dyDescent="0.25">
      <c r="A523" s="61" t="s">
        <v>2561</v>
      </c>
      <c r="B523" s="149" t="s">
        <v>1946</v>
      </c>
      <c r="C523" s="150" t="s">
        <v>121</v>
      </c>
      <c r="D523" s="154" t="s">
        <v>915</v>
      </c>
      <c r="E523" s="62" t="s">
        <v>739</v>
      </c>
      <c r="F523" s="150" t="s">
        <v>121</v>
      </c>
      <c r="G523" s="154" t="s">
        <v>540</v>
      </c>
      <c r="H523" s="151" t="str">
        <f>IF(OR(AND('B3'!P15="",'B3'!Q15=""),AND('B3'!P16="",'B3'!Q16=""),AND('B3'!Q15="X",'B3'!Q16="X"),OR('B3'!Q15="M",'B3'!Q16="M")),"",SUM('B3'!P15,'B3'!P16))</f>
        <v/>
      </c>
      <c r="I523" s="151" t="str">
        <f>IF(AND(AND('B3'!Q15="X",'B3'!Q16="X"),SUM('B3'!P15,'B3'!P16)=0,ISNUMBER('B3'!P17)),"",IF(OR('B3'!Q15="M",'B3'!Q16="M"),"M",IF(AND('B3'!Q15='B3'!Q16,OR('B3'!Q15="X",'B3'!Q15="W",'B3'!Q15="Z")),UPPER('B3'!Q15),"")))</f>
        <v/>
      </c>
      <c r="J523" s="62" t="s">
        <v>739</v>
      </c>
      <c r="K523" s="151" t="str">
        <f>IF(AND(ISBLANK('B3'!P17),$L$523&lt;&gt;"Z"),"",'B3'!P17)</f>
        <v/>
      </c>
      <c r="L523" s="151" t="str">
        <f>IF(ISBLANK('B3'!Q17),"",'B3'!Q17)</f>
        <v/>
      </c>
      <c r="M523" s="59" t="str">
        <f t="shared" si="8"/>
        <v>OK</v>
      </c>
      <c r="N523" s="60"/>
    </row>
    <row r="524" spans="1:14" x14ac:dyDescent="0.25">
      <c r="A524" s="61" t="s">
        <v>2561</v>
      </c>
      <c r="B524" s="149" t="s">
        <v>1947</v>
      </c>
      <c r="C524" s="150" t="s">
        <v>121</v>
      </c>
      <c r="D524" s="154" t="s">
        <v>1948</v>
      </c>
      <c r="E524" s="62" t="s">
        <v>739</v>
      </c>
      <c r="F524" s="150" t="s">
        <v>121</v>
      </c>
      <c r="G524" s="154" t="s">
        <v>918</v>
      </c>
      <c r="H524" s="151" t="str">
        <f>IF(OR(SUMPRODUCT(--('B3'!P19:'B3'!P21=""),--('B3'!Q19:'B3'!Q21=""))&gt;0,COUNTIF('B3'!Q19:'B3'!Q21,"M")&gt;0,COUNTIF('B3'!Q19:'B3'!Q21,"X")=3),"",SUM('B3'!P19:'B3'!P21))</f>
        <v/>
      </c>
      <c r="I524" s="151" t="str">
        <f>IF(AND(COUNTIF('B3'!Q19:'B3'!Q21,"X")=3,SUM('B3'!P19:'B3'!P21)=0,ISNUMBER('B3'!P22)),"",IF(COUNTIF('B3'!Q19:'B3'!Q21,"M")&gt;0,"M",IF(AND(COUNTIF('B3'!Q19:'B3'!Q21,'B3'!Q19)=3,OR('B3'!Q19="X",'B3'!Q19="W",'B3'!Q19="Z")),UPPER('B3'!Q19),"")))</f>
        <v/>
      </c>
      <c r="J524" s="62" t="s">
        <v>739</v>
      </c>
      <c r="K524" s="151" t="str">
        <f>IF(AND(ISBLANK('B3'!P22),$L$524&lt;&gt;"Z"),"",'B3'!P22)</f>
        <v/>
      </c>
      <c r="L524" s="151" t="str">
        <f>IF(ISBLANK('B3'!Q22),"",'B3'!Q22)</f>
        <v/>
      </c>
      <c r="M524" s="59" t="str">
        <f t="shared" si="8"/>
        <v>OK</v>
      </c>
      <c r="N524" s="60"/>
    </row>
    <row r="525" spans="1:14" x14ac:dyDescent="0.25">
      <c r="A525" s="61" t="s">
        <v>2561</v>
      </c>
      <c r="B525" s="149" t="s">
        <v>1949</v>
      </c>
      <c r="C525" s="150" t="s">
        <v>121</v>
      </c>
      <c r="D525" s="154" t="s">
        <v>1950</v>
      </c>
      <c r="E525" s="62" t="s">
        <v>739</v>
      </c>
      <c r="F525" s="150" t="s">
        <v>121</v>
      </c>
      <c r="G525" s="154" t="s">
        <v>1951</v>
      </c>
      <c r="H525" s="151" t="str">
        <f>IF(OR(AND('B3'!P17="",'B3'!Q17=""),AND('B3'!P22="",'B3'!Q22=""),AND('B3'!Q17="X",'B3'!Q22="X"),OR('B3'!Q17="M",'B3'!Q22="M")),"",SUM('B3'!P17,'B3'!P22))</f>
        <v/>
      </c>
      <c r="I525" s="151" t="str">
        <f>IF(AND(AND('B3'!Q17="X",'B3'!Q22="X"),SUM('B3'!P17,'B3'!P22)=0,ISNUMBER('B3'!P24)),"",IF(OR('B3'!Q17="M",'B3'!Q22="M"),"M",IF(AND('B3'!Q17='B3'!Q22,OR('B3'!Q17="X",'B3'!Q17="W",'B3'!Q17="Z")),UPPER('B3'!Q17),"")))</f>
        <v/>
      </c>
      <c r="J525" s="62" t="s">
        <v>739</v>
      </c>
      <c r="K525" s="151" t="str">
        <f>IF(AND(ISBLANK('B3'!P24),$L$525&lt;&gt;"Z"),"",'B3'!P24)</f>
        <v/>
      </c>
      <c r="L525" s="151" t="str">
        <f>IF(ISBLANK('B3'!Q24),"",'B3'!Q24)</f>
        <v/>
      </c>
      <c r="M525" s="59" t="str">
        <f t="shared" si="8"/>
        <v>OK</v>
      </c>
      <c r="N525" s="60"/>
    </row>
    <row r="526" spans="1:14" x14ac:dyDescent="0.25">
      <c r="A526" s="61" t="s">
        <v>2561</v>
      </c>
      <c r="B526" s="149" t="s">
        <v>1952</v>
      </c>
      <c r="C526" s="150" t="s">
        <v>121</v>
      </c>
      <c r="D526" s="154" t="s">
        <v>1953</v>
      </c>
      <c r="E526" s="62" t="s">
        <v>739</v>
      </c>
      <c r="F526" s="150" t="s">
        <v>121</v>
      </c>
      <c r="G526" s="154" t="s">
        <v>924</v>
      </c>
      <c r="H526" s="151" t="str">
        <f>IF(OR(AND('B3'!P24="",'B3'!Q24=""),AND('B3'!P26="",'B3'!Q26=""),AND('B3'!Q24="X",'B3'!Q26="X"),OR('B3'!Q24="M",'B3'!Q26="M")),"",SUM('B3'!P24,'B3'!P26))</f>
        <v/>
      </c>
      <c r="I526" s="151" t="str">
        <f>IF(AND(AND('B3'!Q24="X",'B3'!Q26="X"),SUM('B3'!P24,'B3'!P26)=0,ISNUMBER('B3'!P28)),"",IF(OR('B3'!Q24="M",'B3'!Q26="M"),"M",IF(AND('B3'!Q24='B3'!Q26,OR('B3'!Q24="X",'B3'!Q24="W",'B3'!Q24="Z")),UPPER('B3'!Q24),"")))</f>
        <v/>
      </c>
      <c r="J526" s="62" t="s">
        <v>739</v>
      </c>
      <c r="K526" s="151" t="str">
        <f>IF(AND(ISBLANK('B3'!P28),$L$526&lt;&gt;"Z"),"",'B3'!P28)</f>
        <v/>
      </c>
      <c r="L526" s="151" t="str">
        <f>IF(ISBLANK('B3'!Q28),"",'B3'!Q28)</f>
        <v/>
      </c>
      <c r="M526" s="59" t="str">
        <f t="shared" si="8"/>
        <v>OK</v>
      </c>
      <c r="N526" s="60"/>
    </row>
    <row r="527" spans="1:14" x14ac:dyDescent="0.25">
      <c r="A527" s="61" t="s">
        <v>2561</v>
      </c>
      <c r="B527" s="149" t="s">
        <v>1954</v>
      </c>
      <c r="C527" s="150" t="s">
        <v>121</v>
      </c>
      <c r="D527" s="154" t="s">
        <v>1955</v>
      </c>
      <c r="E527" s="62" t="s">
        <v>739</v>
      </c>
      <c r="F527" s="150" t="s">
        <v>121</v>
      </c>
      <c r="G527" s="154" t="s">
        <v>572</v>
      </c>
      <c r="H527" s="151" t="str">
        <f>IF(OR(AND('B3'!P33="",'B3'!Q33=""),AND('B3'!P34="",'B3'!Q34=""),AND('B3'!Q33="X",'B3'!Q34="X"),OR('B3'!Q33="M",'B3'!Q34="M")),"",SUM('B3'!P33,'B3'!P34))</f>
        <v/>
      </c>
      <c r="I527" s="151" t="str">
        <f>IF(AND(AND('B3'!Q33="X",'B3'!Q34="X"),SUM('B3'!P33,'B3'!P34)=0,ISNUMBER('B3'!P35)),"",IF(OR('B3'!Q33="M",'B3'!Q34="M"),"M",IF(AND('B3'!Q33='B3'!Q34,OR('B3'!Q33="X",'B3'!Q33="W",'B3'!Q33="Z")),UPPER('B3'!Q33),"")))</f>
        <v/>
      </c>
      <c r="J527" s="62" t="s">
        <v>739</v>
      </c>
      <c r="K527" s="151" t="str">
        <f>IF(AND(ISBLANK('B3'!P35),$L$527&lt;&gt;"Z"),"",'B3'!P35)</f>
        <v/>
      </c>
      <c r="L527" s="151" t="str">
        <f>IF(ISBLANK('B3'!Q35),"",'B3'!Q35)</f>
        <v/>
      </c>
      <c r="M527" s="59" t="str">
        <f t="shared" si="8"/>
        <v>OK</v>
      </c>
      <c r="N527" s="60"/>
    </row>
    <row r="528" spans="1:14" x14ac:dyDescent="0.25">
      <c r="A528" s="61" t="s">
        <v>2561</v>
      </c>
      <c r="B528" s="149" t="s">
        <v>1956</v>
      </c>
      <c r="C528" s="150" t="s">
        <v>121</v>
      </c>
      <c r="D528" s="154" t="s">
        <v>1957</v>
      </c>
      <c r="E528" s="62" t="s">
        <v>739</v>
      </c>
      <c r="F528" s="150" t="s">
        <v>121</v>
      </c>
      <c r="G528" s="154" t="s">
        <v>1958</v>
      </c>
      <c r="H528" s="151" t="str">
        <f>IF(OR(SUMPRODUCT(--('B3'!P37:'B3'!P39=""),--('B3'!Q37:'B3'!Q39=""))&gt;0,COUNTIF('B3'!Q37:'B3'!Q39,"M")&gt;0,COUNTIF('B3'!Q37:'B3'!Q39,"X")=3),"",SUM('B3'!P37:'B3'!P39))</f>
        <v/>
      </c>
      <c r="I528" s="151" t="str">
        <f>IF(AND(COUNTIF('B3'!Q37:'B3'!Q39,"X")=3,SUM('B3'!P37:'B3'!P39)=0,ISNUMBER('B3'!P40)),"",IF(COUNTIF('B3'!Q37:'B3'!Q39,"M")&gt;0,"M",IF(AND(COUNTIF('B3'!Q37:'B3'!Q39,'B3'!Q37)=3,OR('B3'!Q37="X",'B3'!Q37="W",'B3'!Q37="Z")),UPPER('B3'!Q37),"")))</f>
        <v/>
      </c>
      <c r="J528" s="62" t="s">
        <v>739</v>
      </c>
      <c r="K528" s="151" t="str">
        <f>IF(AND(ISBLANK('B3'!P40),$L$528&lt;&gt;"Z"),"",'B3'!P40)</f>
        <v/>
      </c>
      <c r="L528" s="151" t="str">
        <f>IF(ISBLANK('B3'!Q40),"",'B3'!Q40)</f>
        <v/>
      </c>
      <c r="M528" s="59" t="str">
        <f t="shared" si="8"/>
        <v>OK</v>
      </c>
      <c r="N528" s="60"/>
    </row>
    <row r="529" spans="1:14" x14ac:dyDescent="0.25">
      <c r="A529" s="61" t="s">
        <v>2561</v>
      </c>
      <c r="B529" s="149" t="s">
        <v>1959</v>
      </c>
      <c r="C529" s="150" t="s">
        <v>121</v>
      </c>
      <c r="D529" s="154" t="s">
        <v>1960</v>
      </c>
      <c r="E529" s="62" t="s">
        <v>739</v>
      </c>
      <c r="F529" s="150" t="s">
        <v>121</v>
      </c>
      <c r="G529" s="154" t="s">
        <v>1961</v>
      </c>
      <c r="H529" s="151" t="str">
        <f>IF(OR(AND('B3'!P35="",'B3'!Q35=""),AND('B3'!P40="",'B3'!Q40=""),AND('B3'!Q35="X",'B3'!Q40="X"),OR('B3'!Q35="M",'B3'!Q40="M")),"",SUM('B3'!P35,'B3'!P40))</f>
        <v/>
      </c>
      <c r="I529" s="151" t="str">
        <f>IF(AND(AND('B3'!Q35="X",'B3'!Q40="X"),SUM('B3'!P35,'B3'!P40)=0,ISNUMBER('B3'!P42)),"",IF(OR('B3'!Q35="M",'B3'!Q40="M"),"M",IF(AND('B3'!Q35='B3'!Q40,OR('B3'!Q35="X",'B3'!Q35="W",'B3'!Q35="Z")),UPPER('B3'!Q35),"")))</f>
        <v/>
      </c>
      <c r="J529" s="62" t="s">
        <v>739</v>
      </c>
      <c r="K529" s="151" t="str">
        <f>IF(AND(ISBLANK('B3'!P42),$L$529&lt;&gt;"Z"),"",'B3'!P42)</f>
        <v/>
      </c>
      <c r="L529" s="151" t="str">
        <f>IF(ISBLANK('B3'!Q42),"",'B3'!Q42)</f>
        <v/>
      </c>
      <c r="M529" s="59" t="str">
        <f t="shared" si="8"/>
        <v>OK</v>
      </c>
      <c r="N529" s="60"/>
    </row>
    <row r="530" spans="1:14" x14ac:dyDescent="0.25">
      <c r="A530" s="61" t="s">
        <v>2561</v>
      </c>
      <c r="B530" s="149" t="s">
        <v>1962</v>
      </c>
      <c r="C530" s="150" t="s">
        <v>121</v>
      </c>
      <c r="D530" s="154" t="s">
        <v>1963</v>
      </c>
      <c r="E530" s="62" t="s">
        <v>739</v>
      </c>
      <c r="F530" s="150" t="s">
        <v>121</v>
      </c>
      <c r="G530" s="154" t="s">
        <v>1964</v>
      </c>
      <c r="H530" s="151" t="str">
        <f>IF(OR(AND('B3'!P42="",'B3'!Q42=""),AND('B3'!P44="",'B3'!Q44=""),AND('B3'!Q42="X",'B3'!Q44="X"),OR('B3'!Q42="M",'B3'!Q44="M")),"",SUM('B3'!P42,'B3'!P44))</f>
        <v/>
      </c>
      <c r="I530" s="151" t="str">
        <f>IF(AND(AND('B3'!Q42="X",'B3'!Q44="X"),SUM('B3'!P42,'B3'!P44)=0,ISNUMBER('B3'!P46)),"",IF(OR('B3'!Q42="M",'B3'!Q44="M"),"M",IF(AND('B3'!Q42='B3'!Q44,OR('B3'!Q42="X",'B3'!Q42="W",'B3'!Q42="Z")),UPPER('B3'!Q42),"")))</f>
        <v/>
      </c>
      <c r="J530" s="62" t="s">
        <v>739</v>
      </c>
      <c r="K530" s="151" t="str">
        <f>IF(AND(ISBLANK('B3'!P46),$L$530&lt;&gt;"Z"),"",'B3'!P46)</f>
        <v/>
      </c>
      <c r="L530" s="151" t="str">
        <f>IF(ISBLANK('B3'!Q46),"",'B3'!Q46)</f>
        <v/>
      </c>
      <c r="M530" s="59" t="str">
        <f t="shared" si="8"/>
        <v>OK</v>
      </c>
      <c r="N530" s="60"/>
    </row>
    <row r="531" spans="1:14" x14ac:dyDescent="0.25">
      <c r="A531" s="61" t="s">
        <v>2561</v>
      </c>
      <c r="B531" s="149" t="s">
        <v>1965</v>
      </c>
      <c r="C531" s="150" t="s">
        <v>121</v>
      </c>
      <c r="D531" s="154" t="s">
        <v>1966</v>
      </c>
      <c r="E531" s="62" t="s">
        <v>739</v>
      </c>
      <c r="F531" s="150" t="s">
        <v>121</v>
      </c>
      <c r="G531" s="154" t="s">
        <v>711</v>
      </c>
      <c r="H531" s="151" t="str">
        <f>IF(OR(AND('B3'!P15="",'B3'!Q15=""),AND('B3'!P33="",'B3'!Q33=""),AND('B3'!Q15="X",'B3'!Q33="X"),OR('B3'!Q15="M",'B3'!Q33="M")),"",SUM('B3'!P15,'B3'!P33))</f>
        <v/>
      </c>
      <c r="I531" s="151" t="str">
        <f>IF(AND(AND('B3'!Q15="X",'B3'!Q33="X"),SUM('B3'!P15,'B3'!P33)=0,ISNUMBER('B3'!P51)),"",IF(OR('B3'!Q15="M",'B3'!Q33="M"),"M",IF(AND('B3'!Q15='B3'!Q33,OR('B3'!Q15="X",'B3'!Q15="W",'B3'!Q15="Z")),UPPER('B3'!Q15),"")))</f>
        <v/>
      </c>
      <c r="J531" s="62" t="s">
        <v>739</v>
      </c>
      <c r="K531" s="151" t="str">
        <f>IF(AND(ISBLANK('B3'!P51),$L$531&lt;&gt;"Z"),"",'B3'!P51)</f>
        <v/>
      </c>
      <c r="L531" s="151" t="str">
        <f>IF(ISBLANK('B3'!Q51),"",'B3'!Q51)</f>
        <v/>
      </c>
      <c r="M531" s="59" t="str">
        <f t="shared" si="8"/>
        <v>OK</v>
      </c>
      <c r="N531" s="60"/>
    </row>
    <row r="532" spans="1:14" x14ac:dyDescent="0.25">
      <c r="A532" s="61" t="s">
        <v>2561</v>
      </c>
      <c r="B532" s="149" t="s">
        <v>1967</v>
      </c>
      <c r="C532" s="150" t="s">
        <v>121</v>
      </c>
      <c r="D532" s="154" t="s">
        <v>1968</v>
      </c>
      <c r="E532" s="62" t="s">
        <v>739</v>
      </c>
      <c r="F532" s="150" t="s">
        <v>121</v>
      </c>
      <c r="G532" s="154" t="s">
        <v>1969</v>
      </c>
      <c r="H532" s="151" t="str">
        <f>IF(OR(AND('B3'!P16="",'B3'!Q16=""),AND('B3'!P34="",'B3'!Q34=""),AND('B3'!Q16="X",'B3'!Q34="X"),OR('B3'!Q16="M",'B3'!Q34="M")),"",SUM('B3'!P16,'B3'!P34))</f>
        <v/>
      </c>
      <c r="I532" s="151" t="str">
        <f>IF(AND(AND('B3'!Q16="X",'B3'!Q34="X"),SUM('B3'!P16,'B3'!P34)=0,ISNUMBER('B3'!P52)),"",IF(OR('B3'!Q16="M",'B3'!Q34="M"),"M",IF(AND('B3'!Q16='B3'!Q34,OR('B3'!Q16="X",'B3'!Q16="W",'B3'!Q16="Z")),UPPER('B3'!Q16),"")))</f>
        <v/>
      </c>
      <c r="J532" s="62" t="s">
        <v>739</v>
      </c>
      <c r="K532" s="151" t="str">
        <f>IF(AND(ISBLANK('B3'!P52),$L$532&lt;&gt;"Z"),"",'B3'!P52)</f>
        <v/>
      </c>
      <c r="L532" s="151" t="str">
        <f>IF(ISBLANK('B3'!Q52),"",'B3'!Q52)</f>
        <v/>
      </c>
      <c r="M532" s="59" t="str">
        <f t="shared" si="8"/>
        <v>OK</v>
      </c>
      <c r="N532" s="60"/>
    </row>
    <row r="533" spans="1:14" x14ac:dyDescent="0.25">
      <c r="A533" s="61" t="s">
        <v>2561</v>
      </c>
      <c r="B533" s="149" t="s">
        <v>1970</v>
      </c>
      <c r="C533" s="150" t="s">
        <v>121</v>
      </c>
      <c r="D533" s="154" t="s">
        <v>1971</v>
      </c>
      <c r="E533" s="62" t="s">
        <v>739</v>
      </c>
      <c r="F533" s="150" t="s">
        <v>121</v>
      </c>
      <c r="G533" s="154" t="s">
        <v>712</v>
      </c>
      <c r="H533" s="151" t="str">
        <f>IF(OR(AND('B3'!P17="",'B3'!Q17=""),AND('B3'!P35="",'B3'!Q35=""),AND('B3'!Q17="X",'B3'!Q35="X"),OR('B3'!Q17="M",'B3'!Q35="M")),"",SUM('B3'!P17,'B3'!P35))</f>
        <v/>
      </c>
      <c r="I533" s="151" t="str">
        <f>IF(AND(AND('B3'!Q17="X",'B3'!Q35="X"),SUM('B3'!P17,'B3'!P35)=0,ISNUMBER('B3'!P53)),"",IF(OR('B3'!Q17="M",'B3'!Q35="M"),"M",IF(AND('B3'!Q17='B3'!Q35,OR('B3'!Q17="X",'B3'!Q17="W",'B3'!Q17="Z")),UPPER('B3'!Q17),"")))</f>
        <v/>
      </c>
      <c r="J533" s="62" t="s">
        <v>739</v>
      </c>
      <c r="K533" s="151" t="str">
        <f>IF(AND(ISBLANK('B3'!P53),$L$533&lt;&gt;"Z"),"",'B3'!P53)</f>
        <v/>
      </c>
      <c r="L533" s="151" t="str">
        <f>IF(ISBLANK('B3'!Q53),"",'B3'!Q53)</f>
        <v/>
      </c>
      <c r="M533" s="59" t="str">
        <f t="shared" si="8"/>
        <v>OK</v>
      </c>
      <c r="N533" s="60"/>
    </row>
    <row r="534" spans="1:14" x14ac:dyDescent="0.25">
      <c r="A534" s="61" t="s">
        <v>2561</v>
      </c>
      <c r="B534" s="149" t="s">
        <v>1972</v>
      </c>
      <c r="C534" s="150" t="s">
        <v>121</v>
      </c>
      <c r="D534" s="154" t="s">
        <v>1973</v>
      </c>
      <c r="E534" s="62" t="s">
        <v>739</v>
      </c>
      <c r="F534" s="150" t="s">
        <v>121</v>
      </c>
      <c r="G534" s="154" t="s">
        <v>1974</v>
      </c>
      <c r="H534" s="151" t="str">
        <f>IF(OR(AND('B3'!P19="",'B3'!Q19=""),AND('B3'!P37="",'B3'!Q37=""),AND('B3'!Q19="X",'B3'!Q37="X"),OR('B3'!Q19="M",'B3'!Q37="M")),"",SUM('B3'!P19,'B3'!P37))</f>
        <v/>
      </c>
      <c r="I534" s="151" t="str">
        <f>IF(AND(AND('B3'!Q19="X",'B3'!Q37="X"),SUM('B3'!P19,'B3'!P37)=0,ISNUMBER('B3'!P55)),"",IF(OR('B3'!Q19="M",'B3'!Q37="M"),"M",IF(AND('B3'!Q19='B3'!Q37,OR('B3'!Q19="X",'B3'!Q19="W",'B3'!Q19="Z")),UPPER('B3'!Q19),"")))</f>
        <v/>
      </c>
      <c r="J534" s="62" t="s">
        <v>739</v>
      </c>
      <c r="K534" s="151" t="str">
        <f>IF(AND(ISBLANK('B3'!P55),$L$534&lt;&gt;"Z"),"",'B3'!P55)</f>
        <v/>
      </c>
      <c r="L534" s="151" t="str">
        <f>IF(ISBLANK('B3'!Q55),"",'B3'!Q55)</f>
        <v/>
      </c>
      <c r="M534" s="59" t="str">
        <f t="shared" si="8"/>
        <v>OK</v>
      </c>
      <c r="N534" s="60"/>
    </row>
    <row r="535" spans="1:14" x14ac:dyDescent="0.25">
      <c r="A535" s="61" t="s">
        <v>2561</v>
      </c>
      <c r="B535" s="149" t="s">
        <v>1975</v>
      </c>
      <c r="C535" s="150" t="s">
        <v>121</v>
      </c>
      <c r="D535" s="154" t="s">
        <v>1976</v>
      </c>
      <c r="E535" s="62" t="s">
        <v>739</v>
      </c>
      <c r="F535" s="150" t="s">
        <v>121</v>
      </c>
      <c r="G535" s="154" t="s">
        <v>940</v>
      </c>
      <c r="H535" s="151" t="str">
        <f>IF(OR(AND('B3'!P20="",'B3'!Q20=""),AND('B3'!P38="",'B3'!Q38=""),AND('B3'!Q20="X",'B3'!Q38="X"),OR('B3'!Q20="M",'B3'!Q38="M")),"",SUM('B3'!P20,'B3'!P38))</f>
        <v/>
      </c>
      <c r="I535" s="151" t="str">
        <f>IF(AND(AND('B3'!Q20="X",'B3'!Q38="X"),SUM('B3'!P20,'B3'!P38)=0,ISNUMBER('B3'!P56)),"",IF(OR('B3'!Q20="M",'B3'!Q38="M"),"M",IF(AND('B3'!Q20='B3'!Q38,OR('B3'!Q20="X",'B3'!Q20="W",'B3'!Q20="Z")),UPPER('B3'!Q20),"")))</f>
        <v/>
      </c>
      <c r="J535" s="62" t="s">
        <v>739</v>
      </c>
      <c r="K535" s="151" t="str">
        <f>IF(AND(ISBLANK('B3'!P56),$L$535&lt;&gt;"Z"),"",'B3'!P56)</f>
        <v/>
      </c>
      <c r="L535" s="151" t="str">
        <f>IF(ISBLANK('B3'!Q56),"",'B3'!Q56)</f>
        <v/>
      </c>
      <c r="M535" s="59" t="str">
        <f t="shared" si="8"/>
        <v>OK</v>
      </c>
      <c r="N535" s="60"/>
    </row>
    <row r="536" spans="1:14" x14ac:dyDescent="0.25">
      <c r="A536" s="61" t="s">
        <v>2561</v>
      </c>
      <c r="B536" s="149" t="s">
        <v>1977</v>
      </c>
      <c r="C536" s="150" t="s">
        <v>121</v>
      </c>
      <c r="D536" s="154" t="s">
        <v>1978</v>
      </c>
      <c r="E536" s="62" t="s">
        <v>739</v>
      </c>
      <c r="F536" s="150" t="s">
        <v>121</v>
      </c>
      <c r="G536" s="154" t="s">
        <v>1979</v>
      </c>
      <c r="H536" s="151" t="str">
        <f>IF(OR(AND('B3'!P21="",'B3'!Q21=""),AND('B3'!P39="",'B3'!Q39=""),AND('B3'!Q21="X",'B3'!Q39="X"),OR('B3'!Q21="M",'B3'!Q39="M")),"",SUM('B3'!P21,'B3'!P39))</f>
        <v/>
      </c>
      <c r="I536" s="151" t="str">
        <f>IF(AND(AND('B3'!Q21="X",'B3'!Q39="X"),SUM('B3'!P21,'B3'!P39)=0,ISNUMBER('B3'!P57)),"",IF(OR('B3'!Q21="M",'B3'!Q39="M"),"M",IF(AND('B3'!Q21='B3'!Q39,OR('B3'!Q21="X",'B3'!Q21="W",'B3'!Q21="Z")),UPPER('B3'!Q21),"")))</f>
        <v/>
      </c>
      <c r="J536" s="62" t="s">
        <v>739</v>
      </c>
      <c r="K536" s="151" t="str">
        <f>IF(AND(ISBLANK('B3'!P57),$L$536&lt;&gt;"Z"),"",'B3'!P57)</f>
        <v/>
      </c>
      <c r="L536" s="151" t="str">
        <f>IF(ISBLANK('B3'!Q57),"",'B3'!Q57)</f>
        <v/>
      </c>
      <c r="M536" s="59" t="str">
        <f t="shared" si="8"/>
        <v>OK</v>
      </c>
      <c r="N536" s="60"/>
    </row>
    <row r="537" spans="1:14" x14ac:dyDescent="0.25">
      <c r="A537" s="61" t="s">
        <v>2561</v>
      </c>
      <c r="B537" s="149" t="s">
        <v>1980</v>
      </c>
      <c r="C537" s="150" t="s">
        <v>121</v>
      </c>
      <c r="D537" s="154" t="s">
        <v>1981</v>
      </c>
      <c r="E537" s="62" t="s">
        <v>739</v>
      </c>
      <c r="F537" s="150" t="s">
        <v>121</v>
      </c>
      <c r="G537" s="154" t="s">
        <v>1982</v>
      </c>
      <c r="H537" s="151" t="str">
        <f>IF(OR(AND('B3'!P22="",'B3'!Q22=""),AND('B3'!P40="",'B3'!Q40=""),AND('B3'!Q22="X",'B3'!Q40="X"),OR('B3'!Q22="M",'B3'!Q40="M")),"",SUM('B3'!P22,'B3'!P40))</f>
        <v/>
      </c>
      <c r="I537" s="151" t="str">
        <f>IF(AND(AND('B3'!Q22="X",'B3'!Q40="X"),SUM('B3'!P22,'B3'!P40)=0,ISNUMBER('B3'!P58)),"",IF(OR('B3'!Q22="M",'B3'!Q40="M"),"M",IF(AND('B3'!Q22='B3'!Q40,OR('B3'!Q22="X",'B3'!Q22="W",'B3'!Q22="Z")),UPPER('B3'!Q22),"")))</f>
        <v/>
      </c>
      <c r="J537" s="62" t="s">
        <v>739</v>
      </c>
      <c r="K537" s="151" t="str">
        <f>IF(AND(ISBLANK('B3'!P58),$L$537&lt;&gt;"Z"),"",'B3'!P58)</f>
        <v/>
      </c>
      <c r="L537" s="151" t="str">
        <f>IF(ISBLANK('B3'!Q58),"",'B3'!Q58)</f>
        <v/>
      </c>
      <c r="M537" s="59" t="str">
        <f t="shared" si="8"/>
        <v>OK</v>
      </c>
      <c r="N537" s="60"/>
    </row>
    <row r="538" spans="1:14" x14ac:dyDescent="0.25">
      <c r="A538" s="61" t="s">
        <v>2561</v>
      </c>
      <c r="B538" s="149" t="s">
        <v>1983</v>
      </c>
      <c r="C538" s="150" t="s">
        <v>121</v>
      </c>
      <c r="D538" s="154" t="s">
        <v>1984</v>
      </c>
      <c r="E538" s="62" t="s">
        <v>739</v>
      </c>
      <c r="F538" s="150" t="s">
        <v>121</v>
      </c>
      <c r="G538" s="154" t="s">
        <v>943</v>
      </c>
      <c r="H538" s="151" t="str">
        <f>IF(OR(AND('B3'!P24="",'B3'!Q24=""),AND('B3'!P42="",'B3'!Q42=""),AND('B3'!Q24="X",'B3'!Q42="X"),OR('B3'!Q24="M",'B3'!Q42="M")),"",SUM('B3'!P24,'B3'!P42))</f>
        <v/>
      </c>
      <c r="I538" s="151" t="str">
        <f>IF(AND(AND('B3'!Q24="X",'B3'!Q42="X"),SUM('B3'!P24,'B3'!P42)=0,ISNUMBER('B3'!P60)),"",IF(OR('B3'!Q24="M",'B3'!Q42="M"),"M",IF(AND('B3'!Q24='B3'!Q42,OR('B3'!Q24="X",'B3'!Q24="W",'B3'!Q24="Z")),UPPER('B3'!Q24),"")))</f>
        <v/>
      </c>
      <c r="J538" s="62" t="s">
        <v>739</v>
      </c>
      <c r="K538" s="151" t="str">
        <f>IF(AND(ISBLANK('B3'!P60),$L$538&lt;&gt;"Z"),"",'B3'!P60)</f>
        <v/>
      </c>
      <c r="L538" s="151" t="str">
        <f>IF(ISBLANK('B3'!Q60),"",'B3'!Q60)</f>
        <v/>
      </c>
      <c r="M538" s="59" t="str">
        <f t="shared" si="8"/>
        <v>OK</v>
      </c>
      <c r="N538" s="60"/>
    </row>
    <row r="539" spans="1:14" x14ac:dyDescent="0.25">
      <c r="A539" s="61" t="s">
        <v>2561</v>
      </c>
      <c r="B539" s="149" t="s">
        <v>1985</v>
      </c>
      <c r="C539" s="150" t="s">
        <v>121</v>
      </c>
      <c r="D539" s="154" t="s">
        <v>1986</v>
      </c>
      <c r="E539" s="62" t="s">
        <v>739</v>
      </c>
      <c r="F539" s="150" t="s">
        <v>121</v>
      </c>
      <c r="G539" s="154" t="s">
        <v>633</v>
      </c>
      <c r="H539" s="151" t="str">
        <f>IF(OR(AND('B3'!P26="",'B3'!Q26=""),AND('B3'!P44="",'B3'!Q44=""),AND('B3'!Q26="X",'B3'!Q44="X"),OR('B3'!Q26="M",'B3'!Q44="M")),"",SUM('B3'!P26,'B3'!P44))</f>
        <v/>
      </c>
      <c r="I539" s="151" t="str">
        <f>IF(AND(AND('B3'!Q26="X",'B3'!Q44="X"),SUM('B3'!P26,'B3'!P44)=0,ISNUMBER('B3'!P62)),"",IF(OR('B3'!Q26="M",'B3'!Q44="M"),"M",IF(AND('B3'!Q26='B3'!Q44,OR('B3'!Q26="X",'B3'!Q26="W",'B3'!Q26="Z")),UPPER('B3'!Q26),"")))</f>
        <v/>
      </c>
      <c r="J539" s="62" t="s">
        <v>739</v>
      </c>
      <c r="K539" s="151" t="str">
        <f>IF(AND(ISBLANK('B3'!P62),$L$539&lt;&gt;"Z"),"",'B3'!P62)</f>
        <v/>
      </c>
      <c r="L539" s="151" t="str">
        <f>IF(ISBLANK('B3'!Q62),"",'B3'!Q62)</f>
        <v/>
      </c>
      <c r="M539" s="59" t="str">
        <f t="shared" si="8"/>
        <v>OK</v>
      </c>
      <c r="N539" s="60"/>
    </row>
    <row r="540" spans="1:14" x14ac:dyDescent="0.25">
      <c r="A540" s="61" t="s">
        <v>2561</v>
      </c>
      <c r="B540" s="149" t="s">
        <v>1987</v>
      </c>
      <c r="C540" s="150" t="s">
        <v>121</v>
      </c>
      <c r="D540" s="154" t="s">
        <v>1988</v>
      </c>
      <c r="E540" s="62" t="s">
        <v>739</v>
      </c>
      <c r="F540" s="150" t="s">
        <v>121</v>
      </c>
      <c r="G540" s="154" t="s">
        <v>1989</v>
      </c>
      <c r="H540" s="151" t="str">
        <f>IF(OR(AND('B3'!P28="",'B3'!Q28=""),AND('B3'!P46="",'B3'!Q46=""),AND('B3'!Q28="X",'B3'!Q46="X"),OR('B3'!Q28="M",'B3'!Q46="M")),"",SUM('B3'!P28,'B3'!P46))</f>
        <v/>
      </c>
      <c r="I540" s="151" t="str">
        <f>IF(AND(AND('B3'!Q28="X",'B3'!Q46="X"),SUM('B3'!P28,'B3'!P46)=0,ISNUMBER('B3'!P64)),"",IF(OR('B3'!Q28="M",'B3'!Q46="M"),"M",IF(AND('B3'!Q28='B3'!Q46,OR('B3'!Q28="X",'B3'!Q28="W",'B3'!Q28="Z")),UPPER('B3'!Q28),"")))</f>
        <v/>
      </c>
      <c r="J540" s="62" t="s">
        <v>739</v>
      </c>
      <c r="K540" s="151" t="str">
        <f>IF(AND(ISBLANK('B3'!P64),$L$540&lt;&gt;"Z"),"",'B3'!P64)</f>
        <v/>
      </c>
      <c r="L540" s="151" t="str">
        <f>IF(ISBLANK('B3'!Q64),"",'B3'!Q64)</f>
        <v/>
      </c>
      <c r="M540" s="59" t="str">
        <f t="shared" ref="M540:M603" si="9">IF(AND(ISNUMBER(H540),ISNUMBER(K540)),IF(OR(ROUND(H540,0)&lt;&gt;ROUND(K540,0),I540&lt;&gt;L540),"Check","OK"),IF(OR(AND(H540&lt;&gt;K540,I540&lt;&gt;"Z",L540&lt;&gt;"Z"),I540&lt;&gt;L540),"Check","OK"))</f>
        <v>OK</v>
      </c>
      <c r="N540" s="60"/>
    </row>
    <row r="541" spans="1:14" x14ac:dyDescent="0.25">
      <c r="A541" s="61" t="s">
        <v>2561</v>
      </c>
      <c r="B541" s="149" t="s">
        <v>1990</v>
      </c>
      <c r="C541" s="150" t="s">
        <v>121</v>
      </c>
      <c r="D541" s="154" t="s">
        <v>1003</v>
      </c>
      <c r="E541" s="62" t="s">
        <v>739</v>
      </c>
      <c r="F541" s="150" t="s">
        <v>121</v>
      </c>
      <c r="G541" s="154" t="s">
        <v>543</v>
      </c>
      <c r="H541" s="151" t="str">
        <f>IF(OR(AND('B3'!S15="",'B3'!T15=""),AND('B3'!S16="",'B3'!T16=""),AND('B3'!T15="X",'B3'!T16="X"),OR('B3'!T15="M",'B3'!T16="M")),"",SUM('B3'!S15,'B3'!S16))</f>
        <v/>
      </c>
      <c r="I541" s="151" t="str">
        <f>IF(AND(AND('B3'!T15="X",'B3'!T16="X"),SUM('B3'!S15,'B3'!S16)=0,ISNUMBER('B3'!S17)),"",IF(OR('B3'!T15="M",'B3'!T16="M"),"M",IF(AND('B3'!T15='B3'!T16,OR('B3'!T15="X",'B3'!T15="W",'B3'!T15="Z")),UPPER('B3'!T15),"")))</f>
        <v/>
      </c>
      <c r="J541" s="62" t="s">
        <v>739</v>
      </c>
      <c r="K541" s="151" t="str">
        <f>IF(AND(ISBLANK('B3'!S17),$L$541&lt;&gt;"Z"),"",'B3'!S17)</f>
        <v/>
      </c>
      <c r="L541" s="151" t="str">
        <f>IF(ISBLANK('B3'!T17),"",'B3'!T17)</f>
        <v/>
      </c>
      <c r="M541" s="59" t="str">
        <f t="shared" si="9"/>
        <v>OK</v>
      </c>
      <c r="N541" s="60"/>
    </row>
    <row r="542" spans="1:14" x14ac:dyDescent="0.25">
      <c r="A542" s="61" t="s">
        <v>2561</v>
      </c>
      <c r="B542" s="149" t="s">
        <v>1991</v>
      </c>
      <c r="C542" s="150" t="s">
        <v>121</v>
      </c>
      <c r="D542" s="154" t="s">
        <v>1992</v>
      </c>
      <c r="E542" s="62" t="s">
        <v>739</v>
      </c>
      <c r="F542" s="150" t="s">
        <v>121</v>
      </c>
      <c r="G542" s="154" t="s">
        <v>1006</v>
      </c>
      <c r="H542" s="151" t="str">
        <f>IF(OR(SUMPRODUCT(--('B3'!S19:'B3'!S21=""),--('B3'!T19:'B3'!T21=""))&gt;0,COUNTIF('B3'!T19:'B3'!T21,"M")&gt;0,COUNTIF('B3'!T19:'B3'!T21,"X")=3),"",SUM('B3'!S19:'B3'!S21))</f>
        <v/>
      </c>
      <c r="I542" s="151" t="str">
        <f>IF(AND(COUNTIF('B3'!T19:'B3'!T21,"X")=3,SUM('B3'!S19:'B3'!S21)=0,ISNUMBER('B3'!S22)),"",IF(COUNTIF('B3'!T19:'B3'!T21,"M")&gt;0,"M",IF(AND(COUNTIF('B3'!T19:'B3'!T21,'B3'!T19)=3,OR('B3'!T19="X",'B3'!T19="W",'B3'!T19="Z")),UPPER('B3'!T19),"")))</f>
        <v/>
      </c>
      <c r="J542" s="62" t="s">
        <v>739</v>
      </c>
      <c r="K542" s="151" t="str">
        <f>IF(AND(ISBLANK('B3'!S22),$L$542&lt;&gt;"Z"),"",'B3'!S22)</f>
        <v/>
      </c>
      <c r="L542" s="151" t="str">
        <f>IF(ISBLANK('B3'!T22),"",'B3'!T22)</f>
        <v/>
      </c>
      <c r="M542" s="59" t="str">
        <f t="shared" si="9"/>
        <v>OK</v>
      </c>
      <c r="N542" s="60"/>
    </row>
    <row r="543" spans="1:14" x14ac:dyDescent="0.25">
      <c r="A543" s="61" t="s">
        <v>2561</v>
      </c>
      <c r="B543" s="149" t="s">
        <v>1993</v>
      </c>
      <c r="C543" s="150" t="s">
        <v>121</v>
      </c>
      <c r="D543" s="154" t="s">
        <v>1994</v>
      </c>
      <c r="E543" s="62" t="s">
        <v>739</v>
      </c>
      <c r="F543" s="150" t="s">
        <v>121</v>
      </c>
      <c r="G543" s="154" t="s">
        <v>1995</v>
      </c>
      <c r="H543" s="151" t="str">
        <f>IF(OR(AND('B3'!S17="",'B3'!T17=""),AND('B3'!S22="",'B3'!T22=""),AND('B3'!T17="X",'B3'!T22="X"),OR('B3'!T17="M",'B3'!T22="M")),"",SUM('B3'!S17,'B3'!S22))</f>
        <v/>
      </c>
      <c r="I543" s="151" t="str">
        <f>IF(AND(AND('B3'!T17="X",'B3'!T22="X"),SUM('B3'!S17,'B3'!S22)=0,ISNUMBER('B3'!S24)),"",IF(OR('B3'!T17="M",'B3'!T22="M"),"M",IF(AND('B3'!T17='B3'!T22,OR('B3'!T17="X",'B3'!T17="W",'B3'!T17="Z")),UPPER('B3'!T17),"")))</f>
        <v/>
      </c>
      <c r="J543" s="62" t="s">
        <v>739</v>
      </c>
      <c r="K543" s="151" t="str">
        <f>IF(AND(ISBLANK('B3'!S24),$L$543&lt;&gt;"Z"),"",'B3'!S24)</f>
        <v/>
      </c>
      <c r="L543" s="151" t="str">
        <f>IF(ISBLANK('B3'!T24),"",'B3'!T24)</f>
        <v/>
      </c>
      <c r="M543" s="59" t="str">
        <f t="shared" si="9"/>
        <v>OK</v>
      </c>
      <c r="N543" s="60"/>
    </row>
    <row r="544" spans="1:14" x14ac:dyDescent="0.25">
      <c r="A544" s="61" t="s">
        <v>2561</v>
      </c>
      <c r="B544" s="149" t="s">
        <v>1996</v>
      </c>
      <c r="C544" s="150" t="s">
        <v>121</v>
      </c>
      <c r="D544" s="154" t="s">
        <v>1997</v>
      </c>
      <c r="E544" s="62" t="s">
        <v>739</v>
      </c>
      <c r="F544" s="150" t="s">
        <v>121</v>
      </c>
      <c r="G544" s="154" t="s">
        <v>1012</v>
      </c>
      <c r="H544" s="151" t="str">
        <f>IF(OR(AND('B3'!S24="",'B3'!T24=""),AND('B3'!S26="",'B3'!T26=""),AND('B3'!T24="X",'B3'!T26="X"),OR('B3'!T24="M",'B3'!T26="M")),"",SUM('B3'!S24,'B3'!S26))</f>
        <v/>
      </c>
      <c r="I544" s="151" t="str">
        <f>IF(AND(AND('B3'!T24="X",'B3'!T26="X"),SUM('B3'!S24,'B3'!S26)=0,ISNUMBER('B3'!S28)),"",IF(OR('B3'!T24="M",'B3'!T26="M"),"M",IF(AND('B3'!T24='B3'!T26,OR('B3'!T24="X",'B3'!T24="W",'B3'!T24="Z")),UPPER('B3'!T24),"")))</f>
        <v/>
      </c>
      <c r="J544" s="62" t="s">
        <v>739</v>
      </c>
      <c r="K544" s="151" t="str">
        <f>IF(AND(ISBLANK('B3'!S28),$L$544&lt;&gt;"Z"),"",'B3'!S28)</f>
        <v/>
      </c>
      <c r="L544" s="151" t="str">
        <f>IF(ISBLANK('B3'!T28),"",'B3'!T28)</f>
        <v/>
      </c>
      <c r="M544" s="59" t="str">
        <f t="shared" si="9"/>
        <v>OK</v>
      </c>
      <c r="N544" s="60"/>
    </row>
    <row r="545" spans="1:14" x14ac:dyDescent="0.25">
      <c r="A545" s="61" t="s">
        <v>2561</v>
      </c>
      <c r="B545" s="149" t="s">
        <v>1998</v>
      </c>
      <c r="C545" s="150" t="s">
        <v>121</v>
      </c>
      <c r="D545" s="154" t="s">
        <v>1999</v>
      </c>
      <c r="E545" s="62" t="s">
        <v>739</v>
      </c>
      <c r="F545" s="150" t="s">
        <v>121</v>
      </c>
      <c r="G545" s="154" t="s">
        <v>575</v>
      </c>
      <c r="H545" s="151" t="str">
        <f>IF(OR(AND('B3'!S33="",'B3'!T33=""),AND('B3'!S34="",'B3'!T34=""),AND('B3'!T33="X",'B3'!T34="X"),OR('B3'!T33="M",'B3'!T34="M")),"",SUM('B3'!S33,'B3'!S34))</f>
        <v/>
      </c>
      <c r="I545" s="151" t="str">
        <f>IF(AND(AND('B3'!T33="X",'B3'!T34="X"),SUM('B3'!S33,'B3'!S34)=0,ISNUMBER('B3'!S35)),"",IF(OR('B3'!T33="M",'B3'!T34="M"),"M",IF(AND('B3'!T33='B3'!T34,OR('B3'!T33="X",'B3'!T33="W",'B3'!T33="Z")),UPPER('B3'!T33),"")))</f>
        <v/>
      </c>
      <c r="J545" s="62" t="s">
        <v>739</v>
      </c>
      <c r="K545" s="151" t="str">
        <f>IF(AND(ISBLANK('B3'!S35),$L$545&lt;&gt;"Z"),"",'B3'!S35)</f>
        <v/>
      </c>
      <c r="L545" s="151" t="str">
        <f>IF(ISBLANK('B3'!T35),"",'B3'!T35)</f>
        <v/>
      </c>
      <c r="M545" s="59" t="str">
        <f t="shared" si="9"/>
        <v>OK</v>
      </c>
      <c r="N545" s="60"/>
    </row>
    <row r="546" spans="1:14" x14ac:dyDescent="0.25">
      <c r="A546" s="61" t="s">
        <v>2561</v>
      </c>
      <c r="B546" s="149" t="s">
        <v>2000</v>
      </c>
      <c r="C546" s="150" t="s">
        <v>121</v>
      </c>
      <c r="D546" s="154" t="s">
        <v>2001</v>
      </c>
      <c r="E546" s="62" t="s">
        <v>739</v>
      </c>
      <c r="F546" s="150" t="s">
        <v>121</v>
      </c>
      <c r="G546" s="154" t="s">
        <v>2002</v>
      </c>
      <c r="H546" s="151" t="str">
        <f>IF(OR(SUMPRODUCT(--('B3'!S37:'B3'!S39=""),--('B3'!T37:'B3'!T39=""))&gt;0,COUNTIF('B3'!T37:'B3'!T39,"M")&gt;0,COUNTIF('B3'!T37:'B3'!T39,"X")=3),"",SUM('B3'!S37:'B3'!S39))</f>
        <v/>
      </c>
      <c r="I546" s="151" t="str">
        <f>IF(AND(COUNTIF('B3'!T37:'B3'!T39,"X")=3,SUM('B3'!S37:'B3'!S39)=0,ISNUMBER('B3'!S40)),"",IF(COUNTIF('B3'!T37:'B3'!T39,"M")&gt;0,"M",IF(AND(COUNTIF('B3'!T37:'B3'!T39,'B3'!T37)=3,OR('B3'!T37="X",'B3'!T37="W",'B3'!T37="Z")),UPPER('B3'!T37),"")))</f>
        <v/>
      </c>
      <c r="J546" s="62" t="s">
        <v>739</v>
      </c>
      <c r="K546" s="151" t="str">
        <f>IF(AND(ISBLANK('B3'!S40),$L$546&lt;&gt;"Z"),"",'B3'!S40)</f>
        <v/>
      </c>
      <c r="L546" s="151" t="str">
        <f>IF(ISBLANK('B3'!T40),"",'B3'!T40)</f>
        <v/>
      </c>
      <c r="M546" s="59" t="str">
        <f t="shared" si="9"/>
        <v>OK</v>
      </c>
      <c r="N546" s="60"/>
    </row>
    <row r="547" spans="1:14" x14ac:dyDescent="0.25">
      <c r="A547" s="61" t="s">
        <v>2561</v>
      </c>
      <c r="B547" s="149" t="s">
        <v>2003</v>
      </c>
      <c r="C547" s="150" t="s">
        <v>121</v>
      </c>
      <c r="D547" s="154" t="s">
        <v>2004</v>
      </c>
      <c r="E547" s="62" t="s">
        <v>739</v>
      </c>
      <c r="F547" s="150" t="s">
        <v>121</v>
      </c>
      <c r="G547" s="154" t="s">
        <v>2005</v>
      </c>
      <c r="H547" s="151" t="str">
        <f>IF(OR(AND('B3'!S35="",'B3'!T35=""),AND('B3'!S40="",'B3'!T40=""),AND('B3'!T35="X",'B3'!T40="X"),OR('B3'!T35="M",'B3'!T40="M")),"",SUM('B3'!S35,'B3'!S40))</f>
        <v/>
      </c>
      <c r="I547" s="151" t="str">
        <f>IF(AND(AND('B3'!T35="X",'B3'!T40="X"),SUM('B3'!S35,'B3'!S40)=0,ISNUMBER('B3'!S42)),"",IF(OR('B3'!T35="M",'B3'!T40="M"),"M",IF(AND('B3'!T35='B3'!T40,OR('B3'!T35="X",'B3'!T35="W",'B3'!T35="Z")),UPPER('B3'!T35),"")))</f>
        <v/>
      </c>
      <c r="J547" s="62" t="s">
        <v>739</v>
      </c>
      <c r="K547" s="151" t="str">
        <f>IF(AND(ISBLANK('B3'!S42),$L$547&lt;&gt;"Z"),"",'B3'!S42)</f>
        <v/>
      </c>
      <c r="L547" s="151" t="str">
        <f>IF(ISBLANK('B3'!T42),"",'B3'!T42)</f>
        <v/>
      </c>
      <c r="M547" s="59" t="str">
        <f t="shared" si="9"/>
        <v>OK</v>
      </c>
      <c r="N547" s="60"/>
    </row>
    <row r="548" spans="1:14" x14ac:dyDescent="0.25">
      <c r="A548" s="61" t="s">
        <v>2561</v>
      </c>
      <c r="B548" s="149" t="s">
        <v>2006</v>
      </c>
      <c r="C548" s="150" t="s">
        <v>121</v>
      </c>
      <c r="D548" s="154" t="s">
        <v>2007</v>
      </c>
      <c r="E548" s="62" t="s">
        <v>739</v>
      </c>
      <c r="F548" s="150" t="s">
        <v>121</v>
      </c>
      <c r="G548" s="154" t="s">
        <v>2008</v>
      </c>
      <c r="H548" s="151" t="str">
        <f>IF(OR(AND('B3'!S42="",'B3'!T42=""),AND('B3'!S44="",'B3'!T44=""),AND('B3'!T42="X",'B3'!T44="X"),OR('B3'!T42="M",'B3'!T44="M")),"",SUM('B3'!S42,'B3'!S44))</f>
        <v/>
      </c>
      <c r="I548" s="151" t="str">
        <f>IF(AND(AND('B3'!T42="X",'B3'!T44="X"),SUM('B3'!S42,'B3'!S44)=0,ISNUMBER('B3'!S46)),"",IF(OR('B3'!T42="M",'B3'!T44="M"),"M",IF(AND('B3'!T42='B3'!T44,OR('B3'!T42="X",'B3'!T42="W",'B3'!T42="Z")),UPPER('B3'!T42),"")))</f>
        <v/>
      </c>
      <c r="J548" s="62" t="s">
        <v>739</v>
      </c>
      <c r="K548" s="151" t="str">
        <f>IF(AND(ISBLANK('B3'!S46),$L$548&lt;&gt;"Z"),"",'B3'!S46)</f>
        <v/>
      </c>
      <c r="L548" s="151" t="str">
        <f>IF(ISBLANK('B3'!T46),"",'B3'!T46)</f>
        <v/>
      </c>
      <c r="M548" s="59" t="str">
        <f t="shared" si="9"/>
        <v>OK</v>
      </c>
      <c r="N548" s="60"/>
    </row>
    <row r="549" spans="1:14" x14ac:dyDescent="0.25">
      <c r="A549" s="61" t="s">
        <v>2561</v>
      </c>
      <c r="B549" s="149" t="s">
        <v>2009</v>
      </c>
      <c r="C549" s="150" t="s">
        <v>121</v>
      </c>
      <c r="D549" s="154" t="s">
        <v>2010</v>
      </c>
      <c r="E549" s="62" t="s">
        <v>739</v>
      </c>
      <c r="F549" s="150" t="s">
        <v>121</v>
      </c>
      <c r="G549" s="154" t="s">
        <v>714</v>
      </c>
      <c r="H549" s="151" t="str">
        <f>IF(OR(AND('B3'!S15="",'B3'!T15=""),AND('B3'!S33="",'B3'!T33=""),AND('B3'!T15="X",'B3'!T33="X"),OR('B3'!T15="M",'B3'!T33="M")),"",SUM('B3'!S15,'B3'!S33))</f>
        <v/>
      </c>
      <c r="I549" s="151" t="str">
        <f>IF(AND(AND('B3'!T15="X",'B3'!T33="X"),SUM('B3'!S15,'B3'!S33)=0,ISNUMBER('B3'!S51)),"",IF(OR('B3'!T15="M",'B3'!T33="M"),"M",IF(AND('B3'!T15='B3'!T33,OR('B3'!T15="X",'B3'!T15="W",'B3'!T15="Z")),UPPER('B3'!T15),"")))</f>
        <v/>
      </c>
      <c r="J549" s="62" t="s">
        <v>739</v>
      </c>
      <c r="K549" s="151" t="str">
        <f>IF(AND(ISBLANK('B3'!S51),$L$549&lt;&gt;"Z"),"",'B3'!S51)</f>
        <v/>
      </c>
      <c r="L549" s="151" t="str">
        <f>IF(ISBLANK('B3'!T51),"",'B3'!T51)</f>
        <v/>
      </c>
      <c r="M549" s="59" t="str">
        <f t="shared" si="9"/>
        <v>OK</v>
      </c>
      <c r="N549" s="60"/>
    </row>
    <row r="550" spans="1:14" x14ac:dyDescent="0.25">
      <c r="A550" s="61" t="s">
        <v>2561</v>
      </c>
      <c r="B550" s="149" t="s">
        <v>2011</v>
      </c>
      <c r="C550" s="150" t="s">
        <v>121</v>
      </c>
      <c r="D550" s="154" t="s">
        <v>2012</v>
      </c>
      <c r="E550" s="62" t="s">
        <v>739</v>
      </c>
      <c r="F550" s="150" t="s">
        <v>121</v>
      </c>
      <c r="G550" s="154" t="s">
        <v>2013</v>
      </c>
      <c r="H550" s="151" t="str">
        <f>IF(OR(AND('B3'!S16="",'B3'!T16=""),AND('B3'!S34="",'B3'!T34=""),AND('B3'!T16="X",'B3'!T34="X"),OR('B3'!T16="M",'B3'!T34="M")),"",SUM('B3'!S16,'B3'!S34))</f>
        <v/>
      </c>
      <c r="I550" s="151" t="str">
        <f>IF(AND(AND('B3'!T16="X",'B3'!T34="X"),SUM('B3'!S16,'B3'!S34)=0,ISNUMBER('B3'!S52)),"",IF(OR('B3'!T16="M",'B3'!T34="M"),"M",IF(AND('B3'!T16='B3'!T34,OR('B3'!T16="X",'B3'!T16="W",'B3'!T16="Z")),UPPER('B3'!T16),"")))</f>
        <v/>
      </c>
      <c r="J550" s="62" t="s">
        <v>739</v>
      </c>
      <c r="K550" s="151" t="str">
        <f>IF(AND(ISBLANK('B3'!S52),$L$550&lt;&gt;"Z"),"",'B3'!S52)</f>
        <v/>
      </c>
      <c r="L550" s="151" t="str">
        <f>IF(ISBLANK('B3'!T52),"",'B3'!T52)</f>
        <v/>
      </c>
      <c r="M550" s="59" t="str">
        <f t="shared" si="9"/>
        <v>OK</v>
      </c>
      <c r="N550" s="60"/>
    </row>
    <row r="551" spans="1:14" x14ac:dyDescent="0.25">
      <c r="A551" s="61" t="s">
        <v>2561</v>
      </c>
      <c r="B551" s="149" t="s">
        <v>2014</v>
      </c>
      <c r="C551" s="150" t="s">
        <v>121</v>
      </c>
      <c r="D551" s="154" t="s">
        <v>2015</v>
      </c>
      <c r="E551" s="62" t="s">
        <v>739</v>
      </c>
      <c r="F551" s="150" t="s">
        <v>121</v>
      </c>
      <c r="G551" s="154" t="s">
        <v>715</v>
      </c>
      <c r="H551" s="151" t="str">
        <f>IF(OR(AND('B3'!S17="",'B3'!T17=""),AND('B3'!S35="",'B3'!T35=""),AND('B3'!T17="X",'B3'!T35="X"),OR('B3'!T17="M",'B3'!T35="M")),"",SUM('B3'!S17,'B3'!S35))</f>
        <v/>
      </c>
      <c r="I551" s="151" t="str">
        <f>IF(AND(AND('B3'!T17="X",'B3'!T35="X"),SUM('B3'!S17,'B3'!S35)=0,ISNUMBER('B3'!S53)),"",IF(OR('B3'!T17="M",'B3'!T35="M"),"M",IF(AND('B3'!T17='B3'!T35,OR('B3'!T17="X",'B3'!T17="W",'B3'!T17="Z")),UPPER('B3'!T17),"")))</f>
        <v/>
      </c>
      <c r="J551" s="62" t="s">
        <v>739</v>
      </c>
      <c r="K551" s="151" t="str">
        <f>IF(AND(ISBLANK('B3'!S53),$L$551&lt;&gt;"Z"),"",'B3'!S53)</f>
        <v/>
      </c>
      <c r="L551" s="151" t="str">
        <f>IF(ISBLANK('B3'!T53),"",'B3'!T53)</f>
        <v/>
      </c>
      <c r="M551" s="59" t="str">
        <f t="shared" si="9"/>
        <v>OK</v>
      </c>
      <c r="N551" s="60"/>
    </row>
    <row r="552" spans="1:14" x14ac:dyDescent="0.25">
      <c r="A552" s="61" t="s">
        <v>2561</v>
      </c>
      <c r="B552" s="149" t="s">
        <v>2016</v>
      </c>
      <c r="C552" s="150" t="s">
        <v>121</v>
      </c>
      <c r="D552" s="154" t="s">
        <v>2017</v>
      </c>
      <c r="E552" s="62" t="s">
        <v>739</v>
      </c>
      <c r="F552" s="150" t="s">
        <v>121</v>
      </c>
      <c r="G552" s="154" t="s">
        <v>2018</v>
      </c>
      <c r="H552" s="151" t="str">
        <f>IF(OR(AND('B3'!S19="",'B3'!T19=""),AND('B3'!S37="",'B3'!T37=""),AND('B3'!T19="X",'B3'!T37="X"),OR('B3'!T19="M",'B3'!T37="M")),"",SUM('B3'!S19,'B3'!S37))</f>
        <v/>
      </c>
      <c r="I552" s="151" t="str">
        <f>IF(AND(AND('B3'!T19="X",'B3'!T37="X"),SUM('B3'!S19,'B3'!S37)=0,ISNUMBER('B3'!S55)),"",IF(OR('B3'!T19="M",'B3'!T37="M"),"M",IF(AND('B3'!T19='B3'!T37,OR('B3'!T19="X",'B3'!T19="W",'B3'!T19="Z")),UPPER('B3'!T19),"")))</f>
        <v/>
      </c>
      <c r="J552" s="62" t="s">
        <v>739</v>
      </c>
      <c r="K552" s="151" t="str">
        <f>IF(AND(ISBLANK('B3'!S55),$L$552&lt;&gt;"Z"),"",'B3'!S55)</f>
        <v/>
      </c>
      <c r="L552" s="151" t="str">
        <f>IF(ISBLANK('B3'!T55),"",'B3'!T55)</f>
        <v/>
      </c>
      <c r="M552" s="59" t="str">
        <f t="shared" si="9"/>
        <v>OK</v>
      </c>
      <c r="N552" s="60"/>
    </row>
    <row r="553" spans="1:14" x14ac:dyDescent="0.25">
      <c r="A553" s="61" t="s">
        <v>2561</v>
      </c>
      <c r="B553" s="149" t="s">
        <v>2019</v>
      </c>
      <c r="C553" s="150" t="s">
        <v>121</v>
      </c>
      <c r="D553" s="154" t="s">
        <v>2020</v>
      </c>
      <c r="E553" s="62" t="s">
        <v>739</v>
      </c>
      <c r="F553" s="150" t="s">
        <v>121</v>
      </c>
      <c r="G553" s="154" t="s">
        <v>1028</v>
      </c>
      <c r="H553" s="151" t="str">
        <f>IF(OR(AND('B3'!S20="",'B3'!T20=""),AND('B3'!S38="",'B3'!T38=""),AND('B3'!T20="X",'B3'!T38="X"),OR('B3'!T20="M",'B3'!T38="M")),"",SUM('B3'!S20,'B3'!S38))</f>
        <v/>
      </c>
      <c r="I553" s="151" t="str">
        <f>IF(AND(AND('B3'!T20="X",'B3'!T38="X"),SUM('B3'!S20,'B3'!S38)=0,ISNUMBER('B3'!S56)),"",IF(OR('B3'!T20="M",'B3'!T38="M"),"M",IF(AND('B3'!T20='B3'!T38,OR('B3'!T20="X",'B3'!T20="W",'B3'!T20="Z")),UPPER('B3'!T20),"")))</f>
        <v/>
      </c>
      <c r="J553" s="62" t="s">
        <v>739</v>
      </c>
      <c r="K553" s="151" t="str">
        <f>IF(AND(ISBLANK('B3'!S56),$L$553&lt;&gt;"Z"),"",'B3'!S56)</f>
        <v/>
      </c>
      <c r="L553" s="151" t="str">
        <f>IF(ISBLANK('B3'!T56),"",'B3'!T56)</f>
        <v/>
      </c>
      <c r="M553" s="59" t="str">
        <f t="shared" si="9"/>
        <v>OK</v>
      </c>
      <c r="N553" s="60"/>
    </row>
    <row r="554" spans="1:14" x14ac:dyDescent="0.25">
      <c r="A554" s="61" t="s">
        <v>2561</v>
      </c>
      <c r="B554" s="149" t="s">
        <v>2021</v>
      </c>
      <c r="C554" s="150" t="s">
        <v>121</v>
      </c>
      <c r="D554" s="154" t="s">
        <v>2022</v>
      </c>
      <c r="E554" s="62" t="s">
        <v>739</v>
      </c>
      <c r="F554" s="150" t="s">
        <v>121</v>
      </c>
      <c r="G554" s="154" t="s">
        <v>2023</v>
      </c>
      <c r="H554" s="151" t="str">
        <f>IF(OR(AND('B3'!S21="",'B3'!T21=""),AND('B3'!S39="",'B3'!T39=""),AND('B3'!T21="X",'B3'!T39="X"),OR('B3'!T21="M",'B3'!T39="M")),"",SUM('B3'!S21,'B3'!S39))</f>
        <v/>
      </c>
      <c r="I554" s="151" t="str">
        <f>IF(AND(AND('B3'!T21="X",'B3'!T39="X"),SUM('B3'!S21,'B3'!S39)=0,ISNUMBER('B3'!S57)),"",IF(OR('B3'!T21="M",'B3'!T39="M"),"M",IF(AND('B3'!T21='B3'!T39,OR('B3'!T21="X",'B3'!T21="W",'B3'!T21="Z")),UPPER('B3'!T21),"")))</f>
        <v/>
      </c>
      <c r="J554" s="62" t="s">
        <v>739</v>
      </c>
      <c r="K554" s="151" t="str">
        <f>IF(AND(ISBLANK('B3'!S57),$L$554&lt;&gt;"Z"),"",'B3'!S57)</f>
        <v/>
      </c>
      <c r="L554" s="151" t="str">
        <f>IF(ISBLANK('B3'!T57),"",'B3'!T57)</f>
        <v/>
      </c>
      <c r="M554" s="59" t="str">
        <f t="shared" si="9"/>
        <v>OK</v>
      </c>
      <c r="N554" s="60"/>
    </row>
    <row r="555" spans="1:14" x14ac:dyDescent="0.25">
      <c r="A555" s="61" t="s">
        <v>2561</v>
      </c>
      <c r="B555" s="149" t="s">
        <v>2024</v>
      </c>
      <c r="C555" s="150" t="s">
        <v>121</v>
      </c>
      <c r="D555" s="154" t="s">
        <v>2025</v>
      </c>
      <c r="E555" s="62" t="s">
        <v>739</v>
      </c>
      <c r="F555" s="150" t="s">
        <v>121</v>
      </c>
      <c r="G555" s="154" t="s">
        <v>2026</v>
      </c>
      <c r="H555" s="151" t="str">
        <f>IF(OR(AND('B3'!S22="",'B3'!T22=""),AND('B3'!S40="",'B3'!T40=""),AND('B3'!T22="X",'B3'!T40="X"),OR('B3'!T22="M",'B3'!T40="M")),"",SUM('B3'!S22,'B3'!S40))</f>
        <v/>
      </c>
      <c r="I555" s="151" t="str">
        <f>IF(AND(AND('B3'!T22="X",'B3'!T40="X"),SUM('B3'!S22,'B3'!S40)=0,ISNUMBER('B3'!S58)),"",IF(OR('B3'!T22="M",'B3'!T40="M"),"M",IF(AND('B3'!T22='B3'!T40,OR('B3'!T22="X",'B3'!T22="W",'B3'!T22="Z")),UPPER('B3'!T22),"")))</f>
        <v/>
      </c>
      <c r="J555" s="62" t="s">
        <v>739</v>
      </c>
      <c r="K555" s="151" t="str">
        <f>IF(AND(ISBLANK('B3'!S58),$L$555&lt;&gt;"Z"),"",'B3'!S58)</f>
        <v/>
      </c>
      <c r="L555" s="151" t="str">
        <f>IF(ISBLANK('B3'!T58),"",'B3'!T58)</f>
        <v/>
      </c>
      <c r="M555" s="59" t="str">
        <f t="shared" si="9"/>
        <v>OK</v>
      </c>
      <c r="N555" s="60"/>
    </row>
    <row r="556" spans="1:14" x14ac:dyDescent="0.25">
      <c r="A556" s="61" t="s">
        <v>2561</v>
      </c>
      <c r="B556" s="149" t="s">
        <v>2027</v>
      </c>
      <c r="C556" s="150" t="s">
        <v>121</v>
      </c>
      <c r="D556" s="154" t="s">
        <v>2028</v>
      </c>
      <c r="E556" s="62" t="s">
        <v>739</v>
      </c>
      <c r="F556" s="150" t="s">
        <v>121</v>
      </c>
      <c r="G556" s="154" t="s">
        <v>1031</v>
      </c>
      <c r="H556" s="151" t="str">
        <f>IF(OR(AND('B3'!S24="",'B3'!T24=""),AND('B3'!S42="",'B3'!T42=""),AND('B3'!T24="X",'B3'!T42="X"),OR('B3'!T24="M",'B3'!T42="M")),"",SUM('B3'!S24,'B3'!S42))</f>
        <v/>
      </c>
      <c r="I556" s="151" t="str">
        <f>IF(AND(AND('B3'!T24="X",'B3'!T42="X"),SUM('B3'!S24,'B3'!S42)=0,ISNUMBER('B3'!S60)),"",IF(OR('B3'!T24="M",'B3'!T42="M"),"M",IF(AND('B3'!T24='B3'!T42,OR('B3'!T24="X",'B3'!T24="W",'B3'!T24="Z")),UPPER('B3'!T24),"")))</f>
        <v/>
      </c>
      <c r="J556" s="62" t="s">
        <v>739</v>
      </c>
      <c r="K556" s="151" t="str">
        <f>IF(AND(ISBLANK('B3'!S60),$L$556&lt;&gt;"Z"),"",'B3'!S60)</f>
        <v/>
      </c>
      <c r="L556" s="151" t="str">
        <f>IF(ISBLANK('B3'!T60),"",'B3'!T60)</f>
        <v/>
      </c>
      <c r="M556" s="59" t="str">
        <f t="shared" si="9"/>
        <v>OK</v>
      </c>
      <c r="N556" s="60"/>
    </row>
    <row r="557" spans="1:14" x14ac:dyDescent="0.25">
      <c r="A557" s="61" t="s">
        <v>2561</v>
      </c>
      <c r="B557" s="149" t="s">
        <v>2029</v>
      </c>
      <c r="C557" s="150" t="s">
        <v>121</v>
      </c>
      <c r="D557" s="154" t="s">
        <v>2030</v>
      </c>
      <c r="E557" s="62" t="s">
        <v>739</v>
      </c>
      <c r="F557" s="150" t="s">
        <v>121</v>
      </c>
      <c r="G557" s="154" t="s">
        <v>636</v>
      </c>
      <c r="H557" s="151" t="str">
        <f>IF(OR(AND('B3'!S26="",'B3'!T26=""),AND('B3'!S44="",'B3'!T44=""),AND('B3'!T26="X",'B3'!T44="X"),OR('B3'!T26="M",'B3'!T44="M")),"",SUM('B3'!S26,'B3'!S44))</f>
        <v/>
      </c>
      <c r="I557" s="151" t="str">
        <f>IF(AND(AND('B3'!T26="X",'B3'!T44="X"),SUM('B3'!S26,'B3'!S44)=0,ISNUMBER('B3'!S62)),"",IF(OR('B3'!T26="M",'B3'!T44="M"),"M",IF(AND('B3'!T26='B3'!T44,OR('B3'!T26="X",'B3'!T26="W",'B3'!T26="Z")),UPPER('B3'!T26),"")))</f>
        <v/>
      </c>
      <c r="J557" s="62" t="s">
        <v>739</v>
      </c>
      <c r="K557" s="151" t="str">
        <f>IF(AND(ISBLANK('B3'!S62),$L$557&lt;&gt;"Z"),"",'B3'!S62)</f>
        <v/>
      </c>
      <c r="L557" s="151" t="str">
        <f>IF(ISBLANK('B3'!T62),"",'B3'!T62)</f>
        <v/>
      </c>
      <c r="M557" s="59" t="str">
        <f t="shared" si="9"/>
        <v>OK</v>
      </c>
      <c r="N557" s="60"/>
    </row>
    <row r="558" spans="1:14" x14ac:dyDescent="0.25">
      <c r="A558" s="61" t="s">
        <v>2561</v>
      </c>
      <c r="B558" s="149" t="s">
        <v>2031</v>
      </c>
      <c r="C558" s="150" t="s">
        <v>121</v>
      </c>
      <c r="D558" s="154" t="s">
        <v>2032</v>
      </c>
      <c r="E558" s="62" t="s">
        <v>739</v>
      </c>
      <c r="F558" s="150" t="s">
        <v>121</v>
      </c>
      <c r="G558" s="154" t="s">
        <v>2033</v>
      </c>
      <c r="H558" s="151" t="str">
        <f>IF(OR(AND('B3'!S28="",'B3'!T28=""),AND('B3'!S46="",'B3'!T46=""),AND('B3'!T28="X",'B3'!T46="X"),OR('B3'!T28="M",'B3'!T46="M")),"",SUM('B3'!S28,'B3'!S46))</f>
        <v/>
      </c>
      <c r="I558" s="151" t="str">
        <f>IF(AND(AND('B3'!T28="X",'B3'!T46="X"),SUM('B3'!S28,'B3'!S46)=0,ISNUMBER('B3'!S64)),"",IF(OR('B3'!T28="M",'B3'!T46="M"),"M",IF(AND('B3'!T28='B3'!T46,OR('B3'!T28="X",'B3'!T28="W",'B3'!T28="Z")),UPPER('B3'!T28),"")))</f>
        <v/>
      </c>
      <c r="J558" s="62" t="s">
        <v>739</v>
      </c>
      <c r="K558" s="151" t="str">
        <f>IF(AND(ISBLANK('B3'!S64),$L$558&lt;&gt;"Z"),"",'B3'!S64)</f>
        <v/>
      </c>
      <c r="L558" s="151" t="str">
        <f>IF(ISBLANK('B3'!T64),"",'B3'!T64)</f>
        <v/>
      </c>
      <c r="M558" s="59" t="str">
        <f t="shared" si="9"/>
        <v>OK</v>
      </c>
      <c r="N558" s="60"/>
    </row>
    <row r="559" spans="1:14" x14ac:dyDescent="0.25">
      <c r="A559" s="61" t="s">
        <v>2561</v>
      </c>
      <c r="B559" s="149" t="s">
        <v>2034</v>
      </c>
      <c r="C559" s="150" t="s">
        <v>121</v>
      </c>
      <c r="D559" s="154" t="s">
        <v>1091</v>
      </c>
      <c r="E559" s="62" t="s">
        <v>739</v>
      </c>
      <c r="F559" s="150" t="s">
        <v>121</v>
      </c>
      <c r="G559" s="154" t="s">
        <v>546</v>
      </c>
      <c r="H559" s="151" t="str">
        <f>IF(OR(AND('B3'!V15="",'B3'!W15=""),AND('B3'!V16="",'B3'!W16=""),AND('B3'!W15="X",'B3'!W16="X"),OR('B3'!W15="M",'B3'!W16="M")),"",SUM('B3'!V15,'B3'!V16))</f>
        <v/>
      </c>
      <c r="I559" s="151" t="str">
        <f>IF(AND(AND('B3'!W15="X",'B3'!W16="X"),SUM('B3'!V15,'B3'!V16)=0,ISNUMBER('B3'!V17)),"",IF(OR('B3'!W15="M",'B3'!W16="M"),"M",IF(AND('B3'!W15='B3'!W16,OR('B3'!W15="X",'B3'!W15="W",'B3'!W15="Z")),UPPER('B3'!W15),"")))</f>
        <v/>
      </c>
      <c r="J559" s="62" t="s">
        <v>739</v>
      </c>
      <c r="K559" s="151" t="str">
        <f>IF(AND(ISBLANK('B3'!V17),$L$559&lt;&gt;"Z"),"",'B3'!V17)</f>
        <v/>
      </c>
      <c r="L559" s="151" t="str">
        <f>IF(ISBLANK('B3'!W17),"",'B3'!W17)</f>
        <v/>
      </c>
      <c r="M559" s="59" t="str">
        <f t="shared" si="9"/>
        <v>OK</v>
      </c>
      <c r="N559" s="60"/>
    </row>
    <row r="560" spans="1:14" x14ac:dyDescent="0.25">
      <c r="A560" s="61" t="s">
        <v>2561</v>
      </c>
      <c r="B560" s="149" t="s">
        <v>2035</v>
      </c>
      <c r="C560" s="150" t="s">
        <v>121</v>
      </c>
      <c r="D560" s="154" t="s">
        <v>2036</v>
      </c>
      <c r="E560" s="62" t="s">
        <v>739</v>
      </c>
      <c r="F560" s="150" t="s">
        <v>121</v>
      </c>
      <c r="G560" s="154" t="s">
        <v>1094</v>
      </c>
      <c r="H560" s="151" t="str">
        <f>IF(OR(SUMPRODUCT(--('B3'!V19:'B3'!V21=""),--('B3'!W19:'B3'!W21=""))&gt;0,COUNTIF('B3'!W19:'B3'!W21,"M")&gt;0,COUNTIF('B3'!W19:'B3'!W21,"X")=3),"",SUM('B3'!V19:'B3'!V21))</f>
        <v/>
      </c>
      <c r="I560" s="151" t="str">
        <f>IF(AND(COUNTIF('B3'!W19:'B3'!W21,"X")=3,SUM('B3'!V19:'B3'!V21)=0,ISNUMBER('B3'!V22)),"",IF(COUNTIF('B3'!W19:'B3'!W21,"M")&gt;0,"M",IF(AND(COUNTIF('B3'!W19:'B3'!W21,'B3'!W19)=3,OR('B3'!W19="X",'B3'!W19="W",'B3'!W19="Z")),UPPER('B3'!W19),"")))</f>
        <v/>
      </c>
      <c r="J560" s="62" t="s">
        <v>739</v>
      </c>
      <c r="K560" s="151" t="str">
        <f>IF(AND(ISBLANK('B3'!V22),$L$560&lt;&gt;"Z"),"",'B3'!V22)</f>
        <v/>
      </c>
      <c r="L560" s="151" t="str">
        <f>IF(ISBLANK('B3'!W22),"",'B3'!W22)</f>
        <v/>
      </c>
      <c r="M560" s="59" t="str">
        <f t="shared" si="9"/>
        <v>OK</v>
      </c>
      <c r="N560" s="60"/>
    </row>
    <row r="561" spans="1:14" x14ac:dyDescent="0.25">
      <c r="A561" s="61" t="s">
        <v>2561</v>
      </c>
      <c r="B561" s="149" t="s">
        <v>2037</v>
      </c>
      <c r="C561" s="150" t="s">
        <v>121</v>
      </c>
      <c r="D561" s="154" t="s">
        <v>2038</v>
      </c>
      <c r="E561" s="62" t="s">
        <v>739</v>
      </c>
      <c r="F561" s="150" t="s">
        <v>121</v>
      </c>
      <c r="G561" s="154" t="s">
        <v>2039</v>
      </c>
      <c r="H561" s="151" t="str">
        <f>IF(OR(AND('B3'!V17="",'B3'!W17=""),AND('B3'!V22="",'B3'!W22=""),AND('B3'!W17="X",'B3'!W22="X"),OR('B3'!W17="M",'B3'!W22="M")),"",SUM('B3'!V17,'B3'!V22))</f>
        <v/>
      </c>
      <c r="I561" s="151" t="str">
        <f>IF(AND(AND('B3'!W17="X",'B3'!W22="X"),SUM('B3'!V17,'B3'!V22)=0,ISNUMBER('B3'!V24)),"",IF(OR('B3'!W17="M",'B3'!W22="M"),"M",IF(AND('B3'!W17='B3'!W22,OR('B3'!W17="X",'B3'!W17="W",'B3'!W17="Z")),UPPER('B3'!W17),"")))</f>
        <v/>
      </c>
      <c r="J561" s="62" t="s">
        <v>739</v>
      </c>
      <c r="K561" s="151" t="str">
        <f>IF(AND(ISBLANK('B3'!V24),$L$561&lt;&gt;"Z"),"",'B3'!V24)</f>
        <v/>
      </c>
      <c r="L561" s="151" t="str">
        <f>IF(ISBLANK('B3'!W24),"",'B3'!W24)</f>
        <v/>
      </c>
      <c r="M561" s="59" t="str">
        <f t="shared" si="9"/>
        <v>OK</v>
      </c>
      <c r="N561" s="60"/>
    </row>
    <row r="562" spans="1:14" x14ac:dyDescent="0.25">
      <c r="A562" s="61" t="s">
        <v>2561</v>
      </c>
      <c r="B562" s="149" t="s">
        <v>2040</v>
      </c>
      <c r="C562" s="150" t="s">
        <v>121</v>
      </c>
      <c r="D562" s="154" t="s">
        <v>2041</v>
      </c>
      <c r="E562" s="62" t="s">
        <v>739</v>
      </c>
      <c r="F562" s="150" t="s">
        <v>121</v>
      </c>
      <c r="G562" s="154" t="s">
        <v>1100</v>
      </c>
      <c r="H562" s="151" t="str">
        <f>IF(OR(AND('B3'!V24="",'B3'!W24=""),AND('B3'!V26="",'B3'!W26=""),AND('B3'!W24="X",'B3'!W26="X"),OR('B3'!W24="M",'B3'!W26="M")),"",SUM('B3'!V24,'B3'!V26))</f>
        <v/>
      </c>
      <c r="I562" s="151" t="str">
        <f>IF(AND(AND('B3'!W24="X",'B3'!W26="X"),SUM('B3'!V24,'B3'!V26)=0,ISNUMBER('B3'!V28)),"",IF(OR('B3'!W24="M",'B3'!W26="M"),"M",IF(AND('B3'!W24='B3'!W26,OR('B3'!W24="X",'B3'!W24="W",'B3'!W24="Z")),UPPER('B3'!W24),"")))</f>
        <v/>
      </c>
      <c r="J562" s="62" t="s">
        <v>739</v>
      </c>
      <c r="K562" s="151" t="str">
        <f>IF(AND(ISBLANK('B3'!V28),$L$562&lt;&gt;"Z"),"",'B3'!V28)</f>
        <v/>
      </c>
      <c r="L562" s="151" t="str">
        <f>IF(ISBLANK('B3'!W28),"",'B3'!W28)</f>
        <v/>
      </c>
      <c r="M562" s="59" t="str">
        <f t="shared" si="9"/>
        <v>OK</v>
      </c>
      <c r="N562" s="60"/>
    </row>
    <row r="563" spans="1:14" x14ac:dyDescent="0.25">
      <c r="A563" s="61" t="s">
        <v>2561</v>
      </c>
      <c r="B563" s="149" t="s">
        <v>2042</v>
      </c>
      <c r="C563" s="150" t="s">
        <v>121</v>
      </c>
      <c r="D563" s="154" t="s">
        <v>2043</v>
      </c>
      <c r="E563" s="62" t="s">
        <v>739</v>
      </c>
      <c r="F563" s="150" t="s">
        <v>121</v>
      </c>
      <c r="G563" s="154" t="s">
        <v>578</v>
      </c>
      <c r="H563" s="151" t="str">
        <f>IF(OR(AND('B3'!V33="",'B3'!W33=""),AND('B3'!V34="",'B3'!W34=""),AND('B3'!W33="X",'B3'!W34="X"),OR('B3'!W33="M",'B3'!W34="M")),"",SUM('B3'!V33,'B3'!V34))</f>
        <v/>
      </c>
      <c r="I563" s="151" t="str">
        <f>IF(AND(AND('B3'!W33="X",'B3'!W34="X"),SUM('B3'!V33,'B3'!V34)=0,ISNUMBER('B3'!V35)),"",IF(OR('B3'!W33="M",'B3'!W34="M"),"M",IF(AND('B3'!W33='B3'!W34,OR('B3'!W33="X",'B3'!W33="W",'B3'!W33="Z")),UPPER('B3'!W33),"")))</f>
        <v/>
      </c>
      <c r="J563" s="62" t="s">
        <v>739</v>
      </c>
      <c r="K563" s="151" t="str">
        <f>IF(AND(ISBLANK('B3'!V35),$L$563&lt;&gt;"Z"),"",'B3'!V35)</f>
        <v/>
      </c>
      <c r="L563" s="151" t="str">
        <f>IF(ISBLANK('B3'!W35),"",'B3'!W35)</f>
        <v/>
      </c>
      <c r="M563" s="59" t="str">
        <f t="shared" si="9"/>
        <v>OK</v>
      </c>
      <c r="N563" s="60"/>
    </row>
    <row r="564" spans="1:14" x14ac:dyDescent="0.25">
      <c r="A564" s="61" t="s">
        <v>2561</v>
      </c>
      <c r="B564" s="149" t="s">
        <v>2044</v>
      </c>
      <c r="C564" s="150" t="s">
        <v>121</v>
      </c>
      <c r="D564" s="154" t="s">
        <v>2045</v>
      </c>
      <c r="E564" s="62" t="s">
        <v>739</v>
      </c>
      <c r="F564" s="150" t="s">
        <v>121</v>
      </c>
      <c r="G564" s="154" t="s">
        <v>2046</v>
      </c>
      <c r="H564" s="151" t="str">
        <f>IF(OR(SUMPRODUCT(--('B3'!V37:'B3'!V39=""),--('B3'!W37:'B3'!W39=""))&gt;0,COUNTIF('B3'!W37:'B3'!W39,"M")&gt;0,COUNTIF('B3'!W37:'B3'!W39,"X")=3),"",SUM('B3'!V37:'B3'!V39))</f>
        <v/>
      </c>
      <c r="I564" s="151" t="str">
        <f>IF(AND(COUNTIF('B3'!W37:'B3'!W39,"X")=3,SUM('B3'!V37:'B3'!V39)=0,ISNUMBER('B3'!V40)),"",IF(COUNTIF('B3'!W37:'B3'!W39,"M")&gt;0,"M",IF(AND(COUNTIF('B3'!W37:'B3'!W39,'B3'!W37)=3,OR('B3'!W37="X",'B3'!W37="W",'B3'!W37="Z")),UPPER('B3'!W37),"")))</f>
        <v/>
      </c>
      <c r="J564" s="62" t="s">
        <v>739</v>
      </c>
      <c r="K564" s="151" t="str">
        <f>IF(AND(ISBLANK('B3'!V40),$L$564&lt;&gt;"Z"),"",'B3'!V40)</f>
        <v/>
      </c>
      <c r="L564" s="151" t="str">
        <f>IF(ISBLANK('B3'!W40),"",'B3'!W40)</f>
        <v/>
      </c>
      <c r="M564" s="59" t="str">
        <f t="shared" si="9"/>
        <v>OK</v>
      </c>
      <c r="N564" s="60"/>
    </row>
    <row r="565" spans="1:14" x14ac:dyDescent="0.25">
      <c r="A565" s="61" t="s">
        <v>2561</v>
      </c>
      <c r="B565" s="149" t="s">
        <v>2047</v>
      </c>
      <c r="C565" s="150" t="s">
        <v>121</v>
      </c>
      <c r="D565" s="154" t="s">
        <v>2048</v>
      </c>
      <c r="E565" s="62" t="s">
        <v>739</v>
      </c>
      <c r="F565" s="150" t="s">
        <v>121</v>
      </c>
      <c r="G565" s="154" t="s">
        <v>2049</v>
      </c>
      <c r="H565" s="151" t="str">
        <f>IF(OR(AND('B3'!V35="",'B3'!W35=""),AND('B3'!V40="",'B3'!W40=""),AND('B3'!W35="X",'B3'!W40="X"),OR('B3'!W35="M",'B3'!W40="M")),"",SUM('B3'!V35,'B3'!V40))</f>
        <v/>
      </c>
      <c r="I565" s="151" t="str">
        <f>IF(AND(AND('B3'!W35="X",'B3'!W40="X"),SUM('B3'!V35,'B3'!V40)=0,ISNUMBER('B3'!V42)),"",IF(OR('B3'!W35="M",'B3'!W40="M"),"M",IF(AND('B3'!W35='B3'!W40,OR('B3'!W35="X",'B3'!W35="W",'B3'!W35="Z")),UPPER('B3'!W35),"")))</f>
        <v/>
      </c>
      <c r="J565" s="62" t="s">
        <v>739</v>
      </c>
      <c r="K565" s="151" t="str">
        <f>IF(AND(ISBLANK('B3'!V42),$L$565&lt;&gt;"Z"),"",'B3'!V42)</f>
        <v/>
      </c>
      <c r="L565" s="151" t="str">
        <f>IF(ISBLANK('B3'!W42),"",'B3'!W42)</f>
        <v/>
      </c>
      <c r="M565" s="59" t="str">
        <f t="shared" si="9"/>
        <v>OK</v>
      </c>
      <c r="N565" s="60"/>
    </row>
    <row r="566" spans="1:14" x14ac:dyDescent="0.25">
      <c r="A566" s="61" t="s">
        <v>2561</v>
      </c>
      <c r="B566" s="149" t="s">
        <v>2050</v>
      </c>
      <c r="C566" s="150" t="s">
        <v>121</v>
      </c>
      <c r="D566" s="154" t="s">
        <v>2051</v>
      </c>
      <c r="E566" s="62" t="s">
        <v>739</v>
      </c>
      <c r="F566" s="150" t="s">
        <v>121</v>
      </c>
      <c r="G566" s="154" t="s">
        <v>2052</v>
      </c>
      <c r="H566" s="151" t="str">
        <f>IF(OR(AND('B3'!V42="",'B3'!W42=""),AND('B3'!V44="",'B3'!W44=""),AND('B3'!W42="X",'B3'!W44="X"),OR('B3'!W42="M",'B3'!W44="M")),"",SUM('B3'!V42,'B3'!V44))</f>
        <v/>
      </c>
      <c r="I566" s="151" t="str">
        <f>IF(AND(AND('B3'!W42="X",'B3'!W44="X"),SUM('B3'!V42,'B3'!V44)=0,ISNUMBER('B3'!V46)),"",IF(OR('B3'!W42="M",'B3'!W44="M"),"M",IF(AND('B3'!W42='B3'!W44,OR('B3'!W42="X",'B3'!W42="W",'B3'!W42="Z")),UPPER('B3'!W42),"")))</f>
        <v/>
      </c>
      <c r="J566" s="62" t="s">
        <v>739</v>
      </c>
      <c r="K566" s="151" t="str">
        <f>IF(AND(ISBLANK('B3'!V46),$L$566&lt;&gt;"Z"),"",'B3'!V46)</f>
        <v/>
      </c>
      <c r="L566" s="151" t="str">
        <f>IF(ISBLANK('B3'!W46),"",'B3'!W46)</f>
        <v/>
      </c>
      <c r="M566" s="59" t="str">
        <f t="shared" si="9"/>
        <v>OK</v>
      </c>
      <c r="N566" s="60"/>
    </row>
    <row r="567" spans="1:14" x14ac:dyDescent="0.25">
      <c r="A567" s="61" t="s">
        <v>2561</v>
      </c>
      <c r="B567" s="149" t="s">
        <v>2053</v>
      </c>
      <c r="C567" s="150" t="s">
        <v>121</v>
      </c>
      <c r="D567" s="154" t="s">
        <v>2054</v>
      </c>
      <c r="E567" s="62" t="s">
        <v>739</v>
      </c>
      <c r="F567" s="150" t="s">
        <v>121</v>
      </c>
      <c r="G567" s="154" t="s">
        <v>717</v>
      </c>
      <c r="H567" s="151" t="str">
        <f>IF(OR(AND('B3'!V15="",'B3'!W15=""),AND('B3'!V33="",'B3'!W33=""),AND('B3'!W15="X",'B3'!W33="X"),OR('B3'!W15="M",'B3'!W33="M")),"",SUM('B3'!V15,'B3'!V33))</f>
        <v/>
      </c>
      <c r="I567" s="151" t="str">
        <f>IF(AND(AND('B3'!W15="X",'B3'!W33="X"),SUM('B3'!V15,'B3'!V33)=0,ISNUMBER('B3'!V51)),"",IF(OR('B3'!W15="M",'B3'!W33="M"),"M",IF(AND('B3'!W15='B3'!W33,OR('B3'!W15="X",'B3'!W15="W",'B3'!W15="Z")),UPPER('B3'!W15),"")))</f>
        <v/>
      </c>
      <c r="J567" s="62" t="s">
        <v>739</v>
      </c>
      <c r="K567" s="151" t="str">
        <f>IF(AND(ISBLANK('B3'!V51),$L$567&lt;&gt;"Z"),"",'B3'!V51)</f>
        <v/>
      </c>
      <c r="L567" s="151" t="str">
        <f>IF(ISBLANK('B3'!W51),"",'B3'!W51)</f>
        <v/>
      </c>
      <c r="M567" s="59" t="str">
        <f t="shared" si="9"/>
        <v>OK</v>
      </c>
      <c r="N567" s="60"/>
    </row>
    <row r="568" spans="1:14" x14ac:dyDescent="0.25">
      <c r="A568" s="61" t="s">
        <v>2561</v>
      </c>
      <c r="B568" s="149" t="s">
        <v>2055</v>
      </c>
      <c r="C568" s="150" t="s">
        <v>121</v>
      </c>
      <c r="D568" s="154" t="s">
        <v>2056</v>
      </c>
      <c r="E568" s="62" t="s">
        <v>739</v>
      </c>
      <c r="F568" s="150" t="s">
        <v>121</v>
      </c>
      <c r="G568" s="154" t="s">
        <v>2057</v>
      </c>
      <c r="H568" s="151" t="str">
        <f>IF(OR(AND('B3'!V16="",'B3'!W16=""),AND('B3'!V34="",'B3'!W34=""),AND('B3'!W16="X",'B3'!W34="X"),OR('B3'!W16="M",'B3'!W34="M")),"",SUM('B3'!V16,'B3'!V34))</f>
        <v/>
      </c>
      <c r="I568" s="151" t="str">
        <f>IF(AND(AND('B3'!W16="X",'B3'!W34="X"),SUM('B3'!V16,'B3'!V34)=0,ISNUMBER('B3'!V52)),"",IF(OR('B3'!W16="M",'B3'!W34="M"),"M",IF(AND('B3'!W16='B3'!W34,OR('B3'!W16="X",'B3'!W16="W",'B3'!W16="Z")),UPPER('B3'!W16),"")))</f>
        <v/>
      </c>
      <c r="J568" s="62" t="s">
        <v>739</v>
      </c>
      <c r="K568" s="151" t="str">
        <f>IF(AND(ISBLANK('B3'!V52),$L$568&lt;&gt;"Z"),"",'B3'!V52)</f>
        <v/>
      </c>
      <c r="L568" s="151" t="str">
        <f>IF(ISBLANK('B3'!W52),"",'B3'!W52)</f>
        <v/>
      </c>
      <c r="M568" s="59" t="str">
        <f t="shared" si="9"/>
        <v>OK</v>
      </c>
      <c r="N568" s="60"/>
    </row>
    <row r="569" spans="1:14" x14ac:dyDescent="0.25">
      <c r="A569" s="61" t="s">
        <v>2561</v>
      </c>
      <c r="B569" s="149" t="s">
        <v>2058</v>
      </c>
      <c r="C569" s="150" t="s">
        <v>121</v>
      </c>
      <c r="D569" s="154" t="s">
        <v>2059</v>
      </c>
      <c r="E569" s="62" t="s">
        <v>739</v>
      </c>
      <c r="F569" s="150" t="s">
        <v>121</v>
      </c>
      <c r="G569" s="154" t="s">
        <v>718</v>
      </c>
      <c r="H569" s="151" t="str">
        <f>IF(OR(AND('B3'!V17="",'B3'!W17=""),AND('B3'!V35="",'B3'!W35=""),AND('B3'!W17="X",'B3'!W35="X"),OR('B3'!W17="M",'B3'!W35="M")),"",SUM('B3'!V17,'B3'!V35))</f>
        <v/>
      </c>
      <c r="I569" s="151" t="str">
        <f>IF(AND(AND('B3'!W17="X",'B3'!W35="X"),SUM('B3'!V17,'B3'!V35)=0,ISNUMBER('B3'!V53)),"",IF(OR('B3'!W17="M",'B3'!W35="M"),"M",IF(AND('B3'!W17='B3'!W35,OR('B3'!W17="X",'B3'!W17="W",'B3'!W17="Z")),UPPER('B3'!W17),"")))</f>
        <v/>
      </c>
      <c r="J569" s="62" t="s">
        <v>739</v>
      </c>
      <c r="K569" s="151" t="str">
        <f>IF(AND(ISBLANK('B3'!V53),$L$569&lt;&gt;"Z"),"",'B3'!V53)</f>
        <v/>
      </c>
      <c r="L569" s="151" t="str">
        <f>IF(ISBLANK('B3'!W53),"",'B3'!W53)</f>
        <v/>
      </c>
      <c r="M569" s="59" t="str">
        <f t="shared" si="9"/>
        <v>OK</v>
      </c>
      <c r="N569" s="60"/>
    </row>
    <row r="570" spans="1:14" x14ac:dyDescent="0.25">
      <c r="A570" s="61" t="s">
        <v>2561</v>
      </c>
      <c r="B570" s="149" t="s">
        <v>2060</v>
      </c>
      <c r="C570" s="150" t="s">
        <v>121</v>
      </c>
      <c r="D570" s="154" t="s">
        <v>2061</v>
      </c>
      <c r="E570" s="62" t="s">
        <v>739</v>
      </c>
      <c r="F570" s="150" t="s">
        <v>121</v>
      </c>
      <c r="G570" s="154" t="s">
        <v>2062</v>
      </c>
      <c r="H570" s="151" t="str">
        <f>IF(OR(AND('B3'!V19="",'B3'!W19=""),AND('B3'!V37="",'B3'!W37=""),AND('B3'!W19="X",'B3'!W37="X"),OR('B3'!W19="M",'B3'!W37="M")),"",SUM('B3'!V19,'B3'!V37))</f>
        <v/>
      </c>
      <c r="I570" s="151" t="str">
        <f>IF(AND(AND('B3'!W19="X",'B3'!W37="X"),SUM('B3'!V19,'B3'!V37)=0,ISNUMBER('B3'!V55)),"",IF(OR('B3'!W19="M",'B3'!W37="M"),"M",IF(AND('B3'!W19='B3'!W37,OR('B3'!W19="X",'B3'!W19="W",'B3'!W19="Z")),UPPER('B3'!W19),"")))</f>
        <v/>
      </c>
      <c r="J570" s="62" t="s">
        <v>739</v>
      </c>
      <c r="K570" s="151" t="str">
        <f>IF(AND(ISBLANK('B3'!V55),$L$570&lt;&gt;"Z"),"",'B3'!V55)</f>
        <v/>
      </c>
      <c r="L570" s="151" t="str">
        <f>IF(ISBLANK('B3'!W55),"",'B3'!W55)</f>
        <v/>
      </c>
      <c r="M570" s="59" t="str">
        <f t="shared" si="9"/>
        <v>OK</v>
      </c>
      <c r="N570" s="60"/>
    </row>
    <row r="571" spans="1:14" x14ac:dyDescent="0.25">
      <c r="A571" s="61" t="s">
        <v>2561</v>
      </c>
      <c r="B571" s="149" t="s">
        <v>2063</v>
      </c>
      <c r="C571" s="150" t="s">
        <v>121</v>
      </c>
      <c r="D571" s="154" t="s">
        <v>2064</v>
      </c>
      <c r="E571" s="62" t="s">
        <v>739</v>
      </c>
      <c r="F571" s="150" t="s">
        <v>121</v>
      </c>
      <c r="G571" s="154" t="s">
        <v>1116</v>
      </c>
      <c r="H571" s="151" t="str">
        <f>IF(OR(AND('B3'!V20="",'B3'!W20=""),AND('B3'!V38="",'B3'!W38=""),AND('B3'!W20="X",'B3'!W38="X"),OR('B3'!W20="M",'B3'!W38="M")),"",SUM('B3'!V20,'B3'!V38))</f>
        <v/>
      </c>
      <c r="I571" s="151" t="str">
        <f>IF(AND(AND('B3'!W20="X",'B3'!W38="X"),SUM('B3'!V20,'B3'!V38)=0,ISNUMBER('B3'!V56)),"",IF(OR('B3'!W20="M",'B3'!W38="M"),"M",IF(AND('B3'!W20='B3'!W38,OR('B3'!W20="X",'B3'!W20="W",'B3'!W20="Z")),UPPER('B3'!W20),"")))</f>
        <v/>
      </c>
      <c r="J571" s="62" t="s">
        <v>739</v>
      </c>
      <c r="K571" s="151" t="str">
        <f>IF(AND(ISBLANK('B3'!V56),$L$571&lt;&gt;"Z"),"",'B3'!V56)</f>
        <v/>
      </c>
      <c r="L571" s="151" t="str">
        <f>IF(ISBLANK('B3'!W56),"",'B3'!W56)</f>
        <v/>
      </c>
      <c r="M571" s="59" t="str">
        <f t="shared" si="9"/>
        <v>OK</v>
      </c>
      <c r="N571" s="60"/>
    </row>
    <row r="572" spans="1:14" x14ac:dyDescent="0.25">
      <c r="A572" s="61" t="s">
        <v>2561</v>
      </c>
      <c r="B572" s="149" t="s">
        <v>2065</v>
      </c>
      <c r="C572" s="150" t="s">
        <v>121</v>
      </c>
      <c r="D572" s="154" t="s">
        <v>2066</v>
      </c>
      <c r="E572" s="62" t="s">
        <v>739</v>
      </c>
      <c r="F572" s="150" t="s">
        <v>121</v>
      </c>
      <c r="G572" s="154" t="s">
        <v>2067</v>
      </c>
      <c r="H572" s="151" t="str">
        <f>IF(OR(AND('B3'!V21="",'B3'!W21=""),AND('B3'!V39="",'B3'!W39=""),AND('B3'!W21="X",'B3'!W39="X"),OR('B3'!W21="M",'B3'!W39="M")),"",SUM('B3'!V21,'B3'!V39))</f>
        <v/>
      </c>
      <c r="I572" s="151" t="str">
        <f>IF(AND(AND('B3'!W21="X",'B3'!W39="X"),SUM('B3'!V21,'B3'!V39)=0,ISNUMBER('B3'!V57)),"",IF(OR('B3'!W21="M",'B3'!W39="M"),"M",IF(AND('B3'!W21='B3'!W39,OR('B3'!W21="X",'B3'!W21="W",'B3'!W21="Z")),UPPER('B3'!W21),"")))</f>
        <v/>
      </c>
      <c r="J572" s="62" t="s">
        <v>739</v>
      </c>
      <c r="K572" s="151" t="str">
        <f>IF(AND(ISBLANK('B3'!V57),$L$572&lt;&gt;"Z"),"",'B3'!V57)</f>
        <v/>
      </c>
      <c r="L572" s="151" t="str">
        <f>IF(ISBLANK('B3'!W57),"",'B3'!W57)</f>
        <v/>
      </c>
      <c r="M572" s="59" t="str">
        <f t="shared" si="9"/>
        <v>OK</v>
      </c>
      <c r="N572" s="60"/>
    </row>
    <row r="573" spans="1:14" x14ac:dyDescent="0.25">
      <c r="A573" s="61" t="s">
        <v>2561</v>
      </c>
      <c r="B573" s="149" t="s">
        <v>2068</v>
      </c>
      <c r="C573" s="150" t="s">
        <v>121</v>
      </c>
      <c r="D573" s="154" t="s">
        <v>2069</v>
      </c>
      <c r="E573" s="62" t="s">
        <v>739</v>
      </c>
      <c r="F573" s="150" t="s">
        <v>121</v>
      </c>
      <c r="G573" s="154" t="s">
        <v>2070</v>
      </c>
      <c r="H573" s="151" t="str">
        <f>IF(OR(AND('B3'!V22="",'B3'!W22=""),AND('B3'!V40="",'B3'!W40=""),AND('B3'!W22="X",'B3'!W40="X"),OR('B3'!W22="M",'B3'!W40="M")),"",SUM('B3'!V22,'B3'!V40))</f>
        <v/>
      </c>
      <c r="I573" s="151" t="str">
        <f>IF(AND(AND('B3'!W22="X",'B3'!W40="X"),SUM('B3'!V22,'B3'!V40)=0,ISNUMBER('B3'!V58)),"",IF(OR('B3'!W22="M",'B3'!W40="M"),"M",IF(AND('B3'!W22='B3'!W40,OR('B3'!W22="X",'B3'!W22="W",'B3'!W22="Z")),UPPER('B3'!W22),"")))</f>
        <v/>
      </c>
      <c r="J573" s="62" t="s">
        <v>739</v>
      </c>
      <c r="K573" s="151" t="str">
        <f>IF(AND(ISBLANK('B3'!V58),$L$573&lt;&gt;"Z"),"",'B3'!V58)</f>
        <v/>
      </c>
      <c r="L573" s="151" t="str">
        <f>IF(ISBLANK('B3'!W58),"",'B3'!W58)</f>
        <v/>
      </c>
      <c r="M573" s="59" t="str">
        <f t="shared" si="9"/>
        <v>OK</v>
      </c>
      <c r="N573" s="60"/>
    </row>
    <row r="574" spans="1:14" x14ac:dyDescent="0.25">
      <c r="A574" s="61" t="s">
        <v>2561</v>
      </c>
      <c r="B574" s="149" t="s">
        <v>2071</v>
      </c>
      <c r="C574" s="150" t="s">
        <v>121</v>
      </c>
      <c r="D574" s="154" t="s">
        <v>2072</v>
      </c>
      <c r="E574" s="62" t="s">
        <v>739</v>
      </c>
      <c r="F574" s="150" t="s">
        <v>121</v>
      </c>
      <c r="G574" s="154" t="s">
        <v>1119</v>
      </c>
      <c r="H574" s="151" t="str">
        <f>IF(OR(AND('B3'!V24="",'B3'!W24=""),AND('B3'!V42="",'B3'!W42=""),AND('B3'!W24="X",'B3'!W42="X"),OR('B3'!W24="M",'B3'!W42="M")),"",SUM('B3'!V24,'B3'!V42))</f>
        <v/>
      </c>
      <c r="I574" s="151" t="str">
        <f>IF(AND(AND('B3'!W24="X",'B3'!W42="X"),SUM('B3'!V24,'B3'!V42)=0,ISNUMBER('B3'!V60)),"",IF(OR('B3'!W24="M",'B3'!W42="M"),"M",IF(AND('B3'!W24='B3'!W42,OR('B3'!W24="X",'B3'!W24="W",'B3'!W24="Z")),UPPER('B3'!W24),"")))</f>
        <v/>
      </c>
      <c r="J574" s="62" t="s">
        <v>739</v>
      </c>
      <c r="K574" s="151" t="str">
        <f>IF(AND(ISBLANK('B3'!V60),$L$574&lt;&gt;"Z"),"",'B3'!V60)</f>
        <v/>
      </c>
      <c r="L574" s="151" t="str">
        <f>IF(ISBLANK('B3'!W60),"",'B3'!W60)</f>
        <v/>
      </c>
      <c r="M574" s="59" t="str">
        <f t="shared" si="9"/>
        <v>OK</v>
      </c>
      <c r="N574" s="60"/>
    </row>
    <row r="575" spans="1:14" x14ac:dyDescent="0.25">
      <c r="A575" s="61" t="s">
        <v>2561</v>
      </c>
      <c r="B575" s="149" t="s">
        <v>2073</v>
      </c>
      <c r="C575" s="150" t="s">
        <v>121</v>
      </c>
      <c r="D575" s="154" t="s">
        <v>2074</v>
      </c>
      <c r="E575" s="62" t="s">
        <v>739</v>
      </c>
      <c r="F575" s="150" t="s">
        <v>121</v>
      </c>
      <c r="G575" s="154" t="s">
        <v>639</v>
      </c>
      <c r="H575" s="151" t="str">
        <f>IF(OR(AND('B3'!V26="",'B3'!W26=""),AND('B3'!V44="",'B3'!W44=""),AND('B3'!W26="X",'B3'!W44="X"),OR('B3'!W26="M",'B3'!W44="M")),"",SUM('B3'!V26,'B3'!V44))</f>
        <v/>
      </c>
      <c r="I575" s="151" t="str">
        <f>IF(AND(AND('B3'!W26="X",'B3'!W44="X"),SUM('B3'!V26,'B3'!V44)=0,ISNUMBER('B3'!V62)),"",IF(OR('B3'!W26="M",'B3'!W44="M"),"M",IF(AND('B3'!W26='B3'!W44,OR('B3'!W26="X",'B3'!W26="W",'B3'!W26="Z")),UPPER('B3'!W26),"")))</f>
        <v/>
      </c>
      <c r="J575" s="62" t="s">
        <v>739</v>
      </c>
      <c r="K575" s="151" t="str">
        <f>IF(AND(ISBLANK('B3'!V62),$L$575&lt;&gt;"Z"),"",'B3'!V62)</f>
        <v/>
      </c>
      <c r="L575" s="151" t="str">
        <f>IF(ISBLANK('B3'!W62),"",'B3'!W62)</f>
        <v/>
      </c>
      <c r="M575" s="59" t="str">
        <f t="shared" si="9"/>
        <v>OK</v>
      </c>
      <c r="N575" s="60"/>
    </row>
    <row r="576" spans="1:14" x14ac:dyDescent="0.25">
      <c r="A576" s="61" t="s">
        <v>2561</v>
      </c>
      <c r="B576" s="149" t="s">
        <v>2075</v>
      </c>
      <c r="C576" s="150" t="s">
        <v>121</v>
      </c>
      <c r="D576" s="154" t="s">
        <v>2076</v>
      </c>
      <c r="E576" s="62" t="s">
        <v>739</v>
      </c>
      <c r="F576" s="150" t="s">
        <v>121</v>
      </c>
      <c r="G576" s="154" t="s">
        <v>2077</v>
      </c>
      <c r="H576" s="151" t="str">
        <f>IF(OR(AND('B3'!V28="",'B3'!W28=""),AND('B3'!V46="",'B3'!W46=""),AND('B3'!W28="X",'B3'!W46="X"),OR('B3'!W28="M",'B3'!W46="M")),"",SUM('B3'!V28,'B3'!V46))</f>
        <v/>
      </c>
      <c r="I576" s="151" t="str">
        <f>IF(AND(AND('B3'!W28="X",'B3'!W46="X"),SUM('B3'!V28,'B3'!V46)=0,ISNUMBER('B3'!V64)),"",IF(OR('B3'!W28="M",'B3'!W46="M"),"M",IF(AND('B3'!W28='B3'!W46,OR('B3'!W28="X",'B3'!W28="W",'B3'!W28="Z")),UPPER('B3'!W28),"")))</f>
        <v/>
      </c>
      <c r="J576" s="62" t="s">
        <v>739</v>
      </c>
      <c r="K576" s="151" t="str">
        <f>IF(AND(ISBLANK('B3'!V64),$L$576&lt;&gt;"Z"),"",'B3'!V64)</f>
        <v/>
      </c>
      <c r="L576" s="151" t="str">
        <f>IF(ISBLANK('B3'!W64),"",'B3'!W64)</f>
        <v/>
      </c>
      <c r="M576" s="59" t="str">
        <f t="shared" si="9"/>
        <v>OK</v>
      </c>
      <c r="N576" s="60"/>
    </row>
    <row r="577" spans="1:14" x14ac:dyDescent="0.25">
      <c r="A577" s="61" t="s">
        <v>2561</v>
      </c>
      <c r="B577" s="149" t="s">
        <v>2078</v>
      </c>
      <c r="C577" s="150" t="s">
        <v>121</v>
      </c>
      <c r="D577" s="154" t="s">
        <v>1179</v>
      </c>
      <c r="E577" s="62" t="s">
        <v>739</v>
      </c>
      <c r="F577" s="150" t="s">
        <v>121</v>
      </c>
      <c r="G577" s="154" t="s">
        <v>669</v>
      </c>
      <c r="H577" s="151" t="str">
        <f>IF(OR(EXACT('B3'!S15,'B3'!T15),EXACT('B3'!V15,'B3'!W15),AND('B3'!T15="X",'B3'!W15="X"),OR('B3'!T15="M",'B3'!W15="M")),"",SUM('B3'!S15,'B3'!V15))</f>
        <v/>
      </c>
      <c r="I577" s="151" t="str">
        <f>IF(AND(AND('B3'!T15="X",'B3'!W15="X"),SUM('B3'!S15,'B3'!V15)=0,ISNUMBER('B3'!Y15)),"",IF(OR('B3'!T15="M",'B3'!W15="M"),"M",IF(AND('B3'!T15='B3'!W15,OR('B3'!T15="X",'B3'!T15="W",'B3'!T15="Z")),UPPER('B3'!T15),"")))</f>
        <v/>
      </c>
      <c r="J577" s="62" t="s">
        <v>739</v>
      </c>
      <c r="K577" s="151" t="str">
        <f>IF(AND(ISBLANK('B3'!Y15),$L$577&lt;&gt;"Z"),"",'B3'!Y15)</f>
        <v/>
      </c>
      <c r="L577" s="151" t="str">
        <f>IF(ISBLANK('B3'!Z15),"",'B3'!Z15)</f>
        <v/>
      </c>
      <c r="M577" s="59" t="str">
        <f t="shared" si="9"/>
        <v>OK</v>
      </c>
      <c r="N577" s="60"/>
    </row>
    <row r="578" spans="1:14" x14ac:dyDescent="0.25">
      <c r="A578" s="61" t="s">
        <v>2561</v>
      </c>
      <c r="B578" s="149" t="s">
        <v>2079</v>
      </c>
      <c r="C578" s="150" t="s">
        <v>121</v>
      </c>
      <c r="D578" s="154" t="s">
        <v>1181</v>
      </c>
      <c r="E578" s="62" t="s">
        <v>739</v>
      </c>
      <c r="F578" s="150" t="s">
        <v>121</v>
      </c>
      <c r="G578" s="154" t="s">
        <v>1182</v>
      </c>
      <c r="H578" s="151" t="str">
        <f>IF(OR(EXACT('B3'!S16,'B3'!T16),EXACT('B3'!V16,'B3'!W16),AND('B3'!T16="X",'B3'!W16="X"),OR('B3'!T16="M",'B3'!W16="M")),"",SUM('B3'!S16,'B3'!V16))</f>
        <v/>
      </c>
      <c r="I578" s="151" t="str">
        <f>IF(AND(AND('B3'!T16="X",'B3'!W16="X"),SUM('B3'!S16,'B3'!V16)=0,ISNUMBER('B3'!Y16)),"",IF(OR('B3'!T16="M",'B3'!W16="M"),"M",IF(AND('B3'!T16='B3'!W16,OR('B3'!T16="X",'B3'!T16="W",'B3'!T16="Z")),UPPER('B3'!T16),"")))</f>
        <v/>
      </c>
      <c r="J578" s="62" t="s">
        <v>739</v>
      </c>
      <c r="K578" s="151" t="str">
        <f>IF(AND(ISBLANK('B3'!Y16),$L$578&lt;&gt;"Z"),"",'B3'!Y16)</f>
        <v/>
      </c>
      <c r="L578" s="151" t="str">
        <f>IF(ISBLANK('B3'!Z16),"",'B3'!Z16)</f>
        <v/>
      </c>
      <c r="M578" s="59" t="str">
        <f t="shared" si="9"/>
        <v>OK</v>
      </c>
      <c r="N578" s="60"/>
    </row>
    <row r="579" spans="1:14" x14ac:dyDescent="0.25">
      <c r="A579" s="61" t="s">
        <v>2561</v>
      </c>
      <c r="B579" s="149" t="s">
        <v>2080</v>
      </c>
      <c r="C579" s="150" t="s">
        <v>121</v>
      </c>
      <c r="D579" s="154" t="s">
        <v>1184</v>
      </c>
      <c r="E579" s="62" t="s">
        <v>739</v>
      </c>
      <c r="F579" s="150" t="s">
        <v>121</v>
      </c>
      <c r="G579" s="154" t="s">
        <v>549</v>
      </c>
      <c r="H579" s="151" t="str">
        <f>IF(OR(AND('B3'!Y15="",'B3'!Z15=""),AND('B3'!Y16="",'B3'!Z16=""),AND('B3'!Z15="X",'B3'!Z16="X"),OR('B3'!Z15="M",'B3'!Z16="M")),"",SUM('B3'!Y15,'B3'!Y16))</f>
        <v/>
      </c>
      <c r="I579" s="151" t="str">
        <f>IF(AND(AND('B3'!Z15="X",'B3'!Z16="X"),SUM('B3'!Y15,'B3'!Y16)=0,ISNUMBER('B3'!Y17)),"",IF(OR('B3'!Z15="M",'B3'!Z16="M"),"M",IF(AND('B3'!Z15='B3'!Z16,OR('B3'!Z15="X",'B3'!Z15="W",'B3'!Z15="Z")),UPPER('B3'!Z15),"")))</f>
        <v/>
      </c>
      <c r="J579" s="62" t="s">
        <v>739</v>
      </c>
      <c r="K579" s="151" t="str">
        <f>IF(AND(ISBLANK('B3'!Y17),$L$579&lt;&gt;"Z"),"",'B3'!Y17)</f>
        <v/>
      </c>
      <c r="L579" s="151" t="str">
        <f>IF(ISBLANK('B3'!Z17),"",'B3'!Z17)</f>
        <v/>
      </c>
      <c r="M579" s="59" t="str">
        <f t="shared" si="9"/>
        <v>OK</v>
      </c>
      <c r="N579" s="60"/>
    </row>
    <row r="580" spans="1:14" x14ac:dyDescent="0.25">
      <c r="A580" s="61" t="s">
        <v>2561</v>
      </c>
      <c r="B580" s="149" t="s">
        <v>2081</v>
      </c>
      <c r="C580" s="150" t="s">
        <v>121</v>
      </c>
      <c r="D580" s="154" t="s">
        <v>2082</v>
      </c>
      <c r="E580" s="62" t="s">
        <v>739</v>
      </c>
      <c r="F580" s="150" t="s">
        <v>121</v>
      </c>
      <c r="G580" s="154" t="s">
        <v>2083</v>
      </c>
      <c r="H580" s="151" t="str">
        <f>IF(OR(EXACT('B3'!S19,'B3'!T19),EXACT('B3'!V19,'B3'!W19),AND('B3'!T19="X",'B3'!W19="X"),OR('B3'!T19="M",'B3'!W19="M")),"",SUM('B3'!S19,'B3'!V19))</f>
        <v/>
      </c>
      <c r="I580" s="151" t="str">
        <f>IF(AND(AND('B3'!T19="X",'B3'!W19="X"),SUM('B3'!S19,'B3'!V19)=0,ISNUMBER('B3'!Y19)),"",IF(OR('B3'!T19="M",'B3'!W19="M"),"M",IF(AND('B3'!T19='B3'!W19,OR('B3'!T19="X",'B3'!T19="W",'B3'!T19="Z")),UPPER('B3'!T19),"")))</f>
        <v/>
      </c>
      <c r="J580" s="62" t="s">
        <v>739</v>
      </c>
      <c r="K580" s="151" t="str">
        <f>IF(AND(ISBLANK('B3'!Y19),$L$580&lt;&gt;"Z"),"",'B3'!Y19)</f>
        <v/>
      </c>
      <c r="L580" s="151" t="str">
        <f>IF(ISBLANK('B3'!Z19),"",'B3'!Z19)</f>
        <v/>
      </c>
      <c r="M580" s="59" t="str">
        <f t="shared" si="9"/>
        <v>OK</v>
      </c>
      <c r="N580" s="60"/>
    </row>
    <row r="581" spans="1:14" x14ac:dyDescent="0.25">
      <c r="A581" s="61" t="s">
        <v>2561</v>
      </c>
      <c r="B581" s="149" t="s">
        <v>2084</v>
      </c>
      <c r="C581" s="150" t="s">
        <v>121</v>
      </c>
      <c r="D581" s="154" t="s">
        <v>1188</v>
      </c>
      <c r="E581" s="62" t="s">
        <v>739</v>
      </c>
      <c r="F581" s="150" t="s">
        <v>121</v>
      </c>
      <c r="G581" s="154" t="s">
        <v>1189</v>
      </c>
      <c r="H581" s="151" t="str">
        <f>IF(OR(EXACT('B3'!S20,'B3'!T20),EXACT('B3'!V20,'B3'!W20),AND('B3'!T20="X",'B3'!W20="X"),OR('B3'!T20="M",'B3'!W20="M")),"",SUM('B3'!S20,'B3'!V20))</f>
        <v/>
      </c>
      <c r="I581" s="151" t="str">
        <f>IF(AND(AND('B3'!T20="X",'B3'!W20="X"),SUM('B3'!S20,'B3'!V20)=0,ISNUMBER('B3'!Y20)),"",IF(OR('B3'!T20="M",'B3'!W20="M"),"M",IF(AND('B3'!T20='B3'!W20,OR('B3'!T20="X",'B3'!T20="W",'B3'!T20="Z")),UPPER('B3'!T20),"")))</f>
        <v/>
      </c>
      <c r="J581" s="62" t="s">
        <v>739</v>
      </c>
      <c r="K581" s="151" t="str">
        <f>IF(AND(ISBLANK('B3'!Y20),$L$581&lt;&gt;"Z"),"",'B3'!Y20)</f>
        <v/>
      </c>
      <c r="L581" s="151" t="str">
        <f>IF(ISBLANK('B3'!Z20),"",'B3'!Z20)</f>
        <v/>
      </c>
      <c r="M581" s="59" t="str">
        <f t="shared" si="9"/>
        <v>OK</v>
      </c>
      <c r="N581" s="60"/>
    </row>
    <row r="582" spans="1:14" x14ac:dyDescent="0.25">
      <c r="A582" s="61" t="s">
        <v>2561</v>
      </c>
      <c r="B582" s="149" t="s">
        <v>2085</v>
      </c>
      <c r="C582" s="150" t="s">
        <v>121</v>
      </c>
      <c r="D582" s="154" t="s">
        <v>1191</v>
      </c>
      <c r="E582" s="62" t="s">
        <v>739</v>
      </c>
      <c r="F582" s="150" t="s">
        <v>121</v>
      </c>
      <c r="G582" s="154" t="s">
        <v>1192</v>
      </c>
      <c r="H582" s="151" t="str">
        <f>IF(OR(EXACT('B3'!S21,'B3'!T21),EXACT('B3'!V21,'B3'!W21),AND('B3'!T21="X",'B3'!W21="X"),OR('B3'!T21="M",'B3'!W21="M")),"",SUM('B3'!S21,'B3'!V21))</f>
        <v/>
      </c>
      <c r="I582" s="151" t="str">
        <f>IF(AND(AND('B3'!T21="X",'B3'!W21="X"),SUM('B3'!S21,'B3'!V21)=0,ISNUMBER('B3'!Y21)),"",IF(OR('B3'!T21="M",'B3'!W21="M"),"M",IF(AND('B3'!T21='B3'!W21,OR('B3'!T21="X",'B3'!T21="W",'B3'!T21="Z")),UPPER('B3'!T21),"")))</f>
        <v/>
      </c>
      <c r="J582" s="62" t="s">
        <v>739</v>
      </c>
      <c r="K582" s="151" t="str">
        <f>IF(AND(ISBLANK('B3'!Y21),$L$582&lt;&gt;"Z"),"",'B3'!Y21)</f>
        <v/>
      </c>
      <c r="L582" s="151" t="str">
        <f>IF(ISBLANK('B3'!Z21),"",'B3'!Z21)</f>
        <v/>
      </c>
      <c r="M582" s="59" t="str">
        <f t="shared" si="9"/>
        <v>OK</v>
      </c>
      <c r="N582" s="60"/>
    </row>
    <row r="583" spans="1:14" x14ac:dyDescent="0.25">
      <c r="A583" s="61" t="s">
        <v>2561</v>
      </c>
      <c r="B583" s="149" t="s">
        <v>2086</v>
      </c>
      <c r="C583" s="150" t="s">
        <v>121</v>
      </c>
      <c r="D583" s="154" t="s">
        <v>2087</v>
      </c>
      <c r="E583" s="62" t="s">
        <v>739</v>
      </c>
      <c r="F583" s="150" t="s">
        <v>121</v>
      </c>
      <c r="G583" s="154" t="s">
        <v>1195</v>
      </c>
      <c r="H583" s="151" t="str">
        <f>IF(OR(SUMPRODUCT(--('B3'!Y19:'B3'!Y21=""),--('B3'!Z19:'B3'!Z21=""))&gt;0,COUNTIF('B3'!Z19:'B3'!Z21,"M")&gt;0,COUNTIF('B3'!Z19:'B3'!Z21,"X")=3),"",SUM('B3'!Y19:'B3'!Y21))</f>
        <v/>
      </c>
      <c r="I583" s="151" t="str">
        <f>IF(AND(COUNTIF('B3'!Z19:'B3'!Z21,"X")=3,SUM('B3'!Y19:'B3'!Y21)=0,ISNUMBER('B3'!Y22)),"",IF(COUNTIF('B3'!Z19:'B3'!Z21,"M")&gt;0,"M",IF(AND(COUNTIF('B3'!Z19:'B3'!Z21,'B3'!Z19)=3,OR('B3'!Z19="X",'B3'!Z19="W",'B3'!Z19="Z")),UPPER('B3'!Z19),"")))</f>
        <v/>
      </c>
      <c r="J583" s="62" t="s">
        <v>739</v>
      </c>
      <c r="K583" s="151" t="str">
        <f>IF(AND(ISBLANK('B3'!Y22),$L$583&lt;&gt;"Z"),"",'B3'!Y22)</f>
        <v/>
      </c>
      <c r="L583" s="151" t="str">
        <f>IF(ISBLANK('B3'!Z22),"",'B3'!Z22)</f>
        <v/>
      </c>
      <c r="M583" s="59" t="str">
        <f t="shared" si="9"/>
        <v>OK</v>
      </c>
      <c r="N583" s="60"/>
    </row>
    <row r="584" spans="1:14" x14ac:dyDescent="0.25">
      <c r="A584" s="61" t="s">
        <v>2561</v>
      </c>
      <c r="B584" s="149" t="s">
        <v>2088</v>
      </c>
      <c r="C584" s="150" t="s">
        <v>121</v>
      </c>
      <c r="D584" s="154" t="s">
        <v>2089</v>
      </c>
      <c r="E584" s="62" t="s">
        <v>739</v>
      </c>
      <c r="F584" s="150" t="s">
        <v>121</v>
      </c>
      <c r="G584" s="154" t="s">
        <v>1198</v>
      </c>
      <c r="H584" s="151" t="str">
        <f>IF(OR(AND('B3'!Y17="",'B3'!Z17=""),AND('B3'!Y22="",'B3'!Z22=""),AND('B3'!Z17="X",'B3'!Z22="X"),OR('B3'!Z17="M",'B3'!Z22="M")),"",SUM('B3'!Y17,'B3'!Y22))</f>
        <v/>
      </c>
      <c r="I584" s="151" t="str">
        <f>IF(AND(AND('B3'!Z17="X",'B3'!Z22="X"),SUM('B3'!Y17,'B3'!Y22)=0,ISNUMBER('B3'!Y24)),"",IF(OR('B3'!Z17="M",'B3'!Z22="M"),"M",IF(AND('B3'!Z17='B3'!Z22,OR('B3'!Z17="X",'B3'!Z17="W",'B3'!Z17="Z")),UPPER('B3'!Z17),"")))</f>
        <v/>
      </c>
      <c r="J584" s="62" t="s">
        <v>739</v>
      </c>
      <c r="K584" s="151" t="str">
        <f>IF(AND(ISBLANK('B3'!Y24),$L$584&lt;&gt;"Z"),"",'B3'!Y24)</f>
        <v/>
      </c>
      <c r="L584" s="151" t="str">
        <f>IF(ISBLANK('B3'!Z24),"",'B3'!Z24)</f>
        <v/>
      </c>
      <c r="M584" s="59" t="str">
        <f t="shared" si="9"/>
        <v>OK</v>
      </c>
      <c r="N584" s="60"/>
    </row>
    <row r="585" spans="1:14" x14ac:dyDescent="0.25">
      <c r="A585" s="61" t="s">
        <v>2561</v>
      </c>
      <c r="B585" s="149" t="s">
        <v>2090</v>
      </c>
      <c r="C585" s="150" t="s">
        <v>121</v>
      </c>
      <c r="D585" s="154" t="s">
        <v>2091</v>
      </c>
      <c r="E585" s="62" t="s">
        <v>739</v>
      </c>
      <c r="F585" s="150" t="s">
        <v>121</v>
      </c>
      <c r="G585" s="154" t="s">
        <v>1204</v>
      </c>
      <c r="H585" s="151" t="str">
        <f>IF(OR(EXACT('B3'!S26,'B3'!T26),EXACT('B3'!V26,'B3'!W26),AND('B3'!T26="X",'B3'!W26="X"),OR('B3'!T26="M",'B3'!W26="M")),"",SUM('B3'!S26,'B3'!V26))</f>
        <v/>
      </c>
      <c r="I585" s="151" t="str">
        <f>IF(AND(AND('B3'!T26="X",'B3'!W26="X"),SUM('B3'!S26,'B3'!V26)=0,ISNUMBER('B3'!Y26)),"",IF(OR('B3'!T26="M",'B3'!W26="M"),"M",IF(AND('B3'!T26='B3'!W26,OR('B3'!T26="X",'B3'!T26="W",'B3'!T26="Z")),UPPER('B3'!T26),"")))</f>
        <v/>
      </c>
      <c r="J585" s="62" t="s">
        <v>739</v>
      </c>
      <c r="K585" s="151" t="str">
        <f>IF(AND(ISBLANK('B3'!Y26),$L$585&lt;&gt;"Z"),"",'B3'!Y26)</f>
        <v/>
      </c>
      <c r="L585" s="151" t="str">
        <f>IF(ISBLANK('B3'!Z26),"",'B3'!Z26)</f>
        <v/>
      </c>
      <c r="M585" s="59" t="str">
        <f t="shared" si="9"/>
        <v>OK</v>
      </c>
      <c r="N585" s="60"/>
    </row>
    <row r="586" spans="1:14" x14ac:dyDescent="0.25">
      <c r="A586" s="61" t="s">
        <v>2561</v>
      </c>
      <c r="B586" s="149" t="s">
        <v>2092</v>
      </c>
      <c r="C586" s="150" t="s">
        <v>121</v>
      </c>
      <c r="D586" s="154" t="s">
        <v>2093</v>
      </c>
      <c r="E586" s="62" t="s">
        <v>739</v>
      </c>
      <c r="F586" s="150" t="s">
        <v>121</v>
      </c>
      <c r="G586" s="154" t="s">
        <v>1207</v>
      </c>
      <c r="H586" s="151" t="str">
        <f>IF(OR(AND('B3'!Y24="",'B3'!Z24=""),AND('B3'!Y26="",'B3'!Z26=""),AND('B3'!Z24="X",'B3'!Z26="X"),OR('B3'!Z24="M",'B3'!Z26="M")),"",SUM('B3'!Y24,'B3'!Y26))</f>
        <v/>
      </c>
      <c r="I586" s="151" t="str">
        <f>IF(AND(AND('B3'!Z24="X",'B3'!Z26="X"),SUM('B3'!Y24,'B3'!Y26)=0,ISNUMBER('B3'!Y28)),"",IF(OR('B3'!Z24="M",'B3'!Z26="M"),"M",IF(AND('B3'!Z24='B3'!Z26,OR('B3'!Z24="X",'B3'!Z24="W",'B3'!Z24="Z")),UPPER('B3'!Z24),"")))</f>
        <v/>
      </c>
      <c r="J586" s="62" t="s">
        <v>739</v>
      </c>
      <c r="K586" s="151" t="str">
        <f>IF(AND(ISBLANK('B3'!Y28),$L$586&lt;&gt;"Z"),"",'B3'!Y28)</f>
        <v/>
      </c>
      <c r="L586" s="151" t="str">
        <f>IF(ISBLANK('B3'!Z28),"",'B3'!Z28)</f>
        <v/>
      </c>
      <c r="M586" s="59" t="str">
        <f t="shared" si="9"/>
        <v>OK</v>
      </c>
      <c r="N586" s="60"/>
    </row>
    <row r="587" spans="1:14" x14ac:dyDescent="0.25">
      <c r="A587" s="61" t="s">
        <v>2561</v>
      </c>
      <c r="B587" s="149" t="s">
        <v>2094</v>
      </c>
      <c r="C587" s="150" t="s">
        <v>121</v>
      </c>
      <c r="D587" s="154" t="s">
        <v>1212</v>
      </c>
      <c r="E587" s="62" t="s">
        <v>739</v>
      </c>
      <c r="F587" s="150" t="s">
        <v>121</v>
      </c>
      <c r="G587" s="154" t="s">
        <v>691</v>
      </c>
      <c r="H587" s="151" t="str">
        <f>IF(OR(EXACT('B3'!S33,'B3'!T33),EXACT('B3'!V33,'B3'!W33),AND('B3'!T33="X",'B3'!W33="X"),OR('B3'!T33="M",'B3'!W33="M")),"",SUM('B3'!S33,'B3'!V33))</f>
        <v/>
      </c>
      <c r="I587" s="151" t="str">
        <f>IF(AND(AND('B3'!T33="X",'B3'!W33="X"),SUM('B3'!S33,'B3'!V33)=0,ISNUMBER('B3'!Y33)),"",IF(OR('B3'!T33="M",'B3'!W33="M"),"M",IF(AND('B3'!T33='B3'!W33,OR('B3'!T33="X",'B3'!T33="W",'B3'!T33="Z")),UPPER('B3'!T33),"")))</f>
        <v/>
      </c>
      <c r="J587" s="62" t="s">
        <v>739</v>
      </c>
      <c r="K587" s="151" t="str">
        <f>IF(AND(ISBLANK('B3'!Y33),$L$587&lt;&gt;"Z"),"",'B3'!Y33)</f>
        <v/>
      </c>
      <c r="L587" s="151" t="str">
        <f>IF(ISBLANK('B3'!Z33),"",'B3'!Z33)</f>
        <v/>
      </c>
      <c r="M587" s="59" t="str">
        <f t="shared" si="9"/>
        <v>OK</v>
      </c>
      <c r="N587" s="60"/>
    </row>
    <row r="588" spans="1:14" x14ac:dyDescent="0.25">
      <c r="A588" s="61" t="s">
        <v>2561</v>
      </c>
      <c r="B588" s="149" t="s">
        <v>2095</v>
      </c>
      <c r="C588" s="150" t="s">
        <v>121</v>
      </c>
      <c r="D588" s="154" t="s">
        <v>2096</v>
      </c>
      <c r="E588" s="62" t="s">
        <v>739</v>
      </c>
      <c r="F588" s="150" t="s">
        <v>121</v>
      </c>
      <c r="G588" s="154" t="s">
        <v>582</v>
      </c>
      <c r="H588" s="151" t="str">
        <f>IF(OR(EXACT('B3'!S34,'B3'!T34),EXACT('B3'!V34,'B3'!W34),AND('B3'!T34="X",'B3'!W34="X"),OR('B3'!T34="M",'B3'!W34="M")),"",SUM('B3'!S34,'B3'!V34))</f>
        <v/>
      </c>
      <c r="I588" s="151" t="str">
        <f>IF(AND(AND('B3'!T34="X",'B3'!W34="X"),SUM('B3'!S34,'B3'!V34)=0,ISNUMBER('B3'!Y34)),"",IF(OR('B3'!T34="M",'B3'!W34="M"),"M",IF(AND('B3'!T34='B3'!W34,OR('B3'!T34="X",'B3'!T34="W",'B3'!T34="Z")),UPPER('B3'!T34),"")))</f>
        <v/>
      </c>
      <c r="J588" s="62" t="s">
        <v>739</v>
      </c>
      <c r="K588" s="151" t="str">
        <f>IF(AND(ISBLANK('B3'!Y34),$L$588&lt;&gt;"Z"),"",'B3'!Y34)</f>
        <v/>
      </c>
      <c r="L588" s="151" t="str">
        <f>IF(ISBLANK('B3'!Z34),"",'B3'!Z34)</f>
        <v/>
      </c>
      <c r="M588" s="59" t="str">
        <f t="shared" si="9"/>
        <v>OK</v>
      </c>
      <c r="N588" s="60"/>
    </row>
    <row r="589" spans="1:14" x14ac:dyDescent="0.25">
      <c r="A589" s="61" t="s">
        <v>2561</v>
      </c>
      <c r="B589" s="149" t="s">
        <v>2097</v>
      </c>
      <c r="C589" s="150" t="s">
        <v>121</v>
      </c>
      <c r="D589" s="154" t="s">
        <v>2098</v>
      </c>
      <c r="E589" s="62" t="s">
        <v>739</v>
      </c>
      <c r="F589" s="150" t="s">
        <v>121</v>
      </c>
      <c r="G589" s="154" t="s">
        <v>581</v>
      </c>
      <c r="H589" s="151" t="str">
        <f>IF(OR(AND('B3'!Y33="",'B3'!Z33=""),AND('B3'!Y34="",'B3'!Z34=""),AND('B3'!Z33="X",'B3'!Z34="X"),OR('B3'!Z33="M",'B3'!Z34="M")),"",SUM('B3'!Y33,'B3'!Y34))</f>
        <v/>
      </c>
      <c r="I589" s="151" t="str">
        <f>IF(AND(AND('B3'!Z33="X",'B3'!Z34="X"),SUM('B3'!Y33,'B3'!Y34)=0,ISNUMBER('B3'!Y35)),"",IF(OR('B3'!Z33="M",'B3'!Z34="M"),"M",IF(AND('B3'!Z33='B3'!Z34,OR('B3'!Z33="X",'B3'!Z33="W",'B3'!Z33="Z")),UPPER('B3'!Z33),"")))</f>
        <v/>
      </c>
      <c r="J589" s="62" t="s">
        <v>739</v>
      </c>
      <c r="K589" s="151" t="str">
        <f>IF(AND(ISBLANK('B3'!Y35),$L$589&lt;&gt;"Z"),"",'B3'!Y35)</f>
        <v/>
      </c>
      <c r="L589" s="151" t="str">
        <f>IF(ISBLANK('B3'!Z35),"",'B3'!Z35)</f>
        <v/>
      </c>
      <c r="M589" s="59" t="str">
        <f t="shared" si="9"/>
        <v>OK</v>
      </c>
      <c r="N589" s="60"/>
    </row>
    <row r="590" spans="1:14" x14ac:dyDescent="0.25">
      <c r="A590" s="61" t="s">
        <v>2561</v>
      </c>
      <c r="B590" s="149" t="s">
        <v>2099</v>
      </c>
      <c r="C590" s="150" t="s">
        <v>121</v>
      </c>
      <c r="D590" s="154" t="s">
        <v>1218</v>
      </c>
      <c r="E590" s="62" t="s">
        <v>739</v>
      </c>
      <c r="F590" s="150" t="s">
        <v>121</v>
      </c>
      <c r="G590" s="154" t="s">
        <v>1219</v>
      </c>
      <c r="H590" s="151" t="str">
        <f>IF(OR(EXACT('B3'!S37,'B3'!T37),EXACT('B3'!V37,'B3'!W37),AND('B3'!T37="X",'B3'!W37="X"),OR('B3'!T37="M",'B3'!W37="M")),"",SUM('B3'!S37,'B3'!V37))</f>
        <v/>
      </c>
      <c r="I590" s="151" t="str">
        <f>IF(AND(AND('B3'!T37="X",'B3'!W37="X"),SUM('B3'!S37,'B3'!V37)=0,ISNUMBER('B3'!Y37)),"",IF(OR('B3'!T37="M",'B3'!W37="M"),"M",IF(AND('B3'!T37='B3'!W37,OR('B3'!T37="X",'B3'!T37="W",'B3'!T37="Z")),UPPER('B3'!T37),"")))</f>
        <v/>
      </c>
      <c r="J590" s="62" t="s">
        <v>739</v>
      </c>
      <c r="K590" s="151" t="str">
        <f>IF(AND(ISBLANK('B3'!Y37),$L$590&lt;&gt;"Z"),"",'B3'!Y37)</f>
        <v/>
      </c>
      <c r="L590" s="151" t="str">
        <f>IF(ISBLANK('B3'!Z37),"",'B3'!Z37)</f>
        <v/>
      </c>
      <c r="M590" s="59" t="str">
        <f t="shared" si="9"/>
        <v>OK</v>
      </c>
      <c r="N590" s="60"/>
    </row>
    <row r="591" spans="1:14" x14ac:dyDescent="0.25">
      <c r="A591" s="61" t="s">
        <v>2561</v>
      </c>
      <c r="B591" s="149" t="s">
        <v>2100</v>
      </c>
      <c r="C591" s="150" t="s">
        <v>121</v>
      </c>
      <c r="D591" s="154" t="s">
        <v>2101</v>
      </c>
      <c r="E591" s="62" t="s">
        <v>739</v>
      </c>
      <c r="F591" s="150" t="s">
        <v>121</v>
      </c>
      <c r="G591" s="154" t="s">
        <v>2102</v>
      </c>
      <c r="H591" s="151" t="str">
        <f>IF(OR(EXACT('B3'!S38,'B3'!T38),EXACT('B3'!V38,'B3'!W38),AND('B3'!T38="X",'B3'!W38="X"),OR('B3'!T38="M",'B3'!W38="M")),"",SUM('B3'!S38,'B3'!V38))</f>
        <v/>
      </c>
      <c r="I591" s="151" t="str">
        <f>IF(AND(AND('B3'!T38="X",'B3'!W38="X"),SUM('B3'!S38,'B3'!V38)=0,ISNUMBER('B3'!Y38)),"",IF(OR('B3'!T38="M",'B3'!W38="M"),"M",IF(AND('B3'!T38='B3'!W38,OR('B3'!T38="X",'B3'!T38="W",'B3'!T38="Z")),UPPER('B3'!T38),"")))</f>
        <v/>
      </c>
      <c r="J591" s="62" t="s">
        <v>739</v>
      </c>
      <c r="K591" s="151" t="str">
        <f>IF(AND(ISBLANK('B3'!Y38),$L$591&lt;&gt;"Z"),"",'B3'!Y38)</f>
        <v/>
      </c>
      <c r="L591" s="151" t="str">
        <f>IF(ISBLANK('B3'!Z38),"",'B3'!Z38)</f>
        <v/>
      </c>
      <c r="M591" s="59" t="str">
        <f t="shared" si="9"/>
        <v>OK</v>
      </c>
      <c r="N591" s="60"/>
    </row>
    <row r="592" spans="1:14" x14ac:dyDescent="0.25">
      <c r="A592" s="61" t="s">
        <v>2561</v>
      </c>
      <c r="B592" s="149" t="s">
        <v>2103</v>
      </c>
      <c r="C592" s="150" t="s">
        <v>121</v>
      </c>
      <c r="D592" s="154" t="s">
        <v>1221</v>
      </c>
      <c r="E592" s="62" t="s">
        <v>739</v>
      </c>
      <c r="F592" s="150" t="s">
        <v>121</v>
      </c>
      <c r="G592" s="154" t="s">
        <v>1222</v>
      </c>
      <c r="H592" s="151" t="str">
        <f>IF(OR(EXACT('B3'!S39,'B3'!T39),EXACT('B3'!V39,'B3'!W39),AND('B3'!T39="X",'B3'!W39="X"),OR('B3'!T39="M",'B3'!W39="M")),"",SUM('B3'!S39,'B3'!V39))</f>
        <v/>
      </c>
      <c r="I592" s="151" t="str">
        <f>IF(AND(AND('B3'!T39="X",'B3'!W39="X"),SUM('B3'!S39,'B3'!V39)=0,ISNUMBER('B3'!Y39)),"",IF(OR('B3'!T39="M",'B3'!W39="M"),"M",IF(AND('B3'!T39='B3'!W39,OR('B3'!T39="X",'B3'!T39="W",'B3'!T39="Z")),UPPER('B3'!T39),"")))</f>
        <v/>
      </c>
      <c r="J592" s="62" t="s">
        <v>739</v>
      </c>
      <c r="K592" s="151" t="str">
        <f>IF(AND(ISBLANK('B3'!Y39),$L$592&lt;&gt;"Z"),"",'B3'!Y39)</f>
        <v/>
      </c>
      <c r="L592" s="151" t="str">
        <f>IF(ISBLANK('B3'!Z39),"",'B3'!Z39)</f>
        <v/>
      </c>
      <c r="M592" s="59" t="str">
        <f t="shared" si="9"/>
        <v>OK</v>
      </c>
      <c r="N592" s="60"/>
    </row>
    <row r="593" spans="1:14" x14ac:dyDescent="0.25">
      <c r="A593" s="61" t="s">
        <v>2561</v>
      </c>
      <c r="B593" s="149" t="s">
        <v>2104</v>
      </c>
      <c r="C593" s="150" t="s">
        <v>121</v>
      </c>
      <c r="D593" s="154" t="s">
        <v>2105</v>
      </c>
      <c r="E593" s="62" t="s">
        <v>739</v>
      </c>
      <c r="F593" s="150" t="s">
        <v>121</v>
      </c>
      <c r="G593" s="154" t="s">
        <v>1225</v>
      </c>
      <c r="H593" s="151" t="str">
        <f>IF(OR(SUMPRODUCT(--('B3'!Y37:'B3'!Y39=""),--('B3'!Z37:'B3'!Z39=""))&gt;0,COUNTIF('B3'!Z37:'B3'!Z39,"M")&gt;0,COUNTIF('B3'!Z37:'B3'!Z39,"X")=3),"",SUM('B3'!Y37:'B3'!Y39))</f>
        <v/>
      </c>
      <c r="I593" s="151" t="str">
        <f>IF(AND(COUNTIF('B3'!Z37:'B3'!Z39,"X")=3,SUM('B3'!Y37:'B3'!Y39)=0,ISNUMBER('B3'!Y40)),"",IF(COUNTIF('B3'!Z37:'B3'!Z39,"M")&gt;0,"M",IF(AND(COUNTIF('B3'!Z37:'B3'!Z39,'B3'!Z37)=3,OR('B3'!Z37="X",'B3'!Z37="W",'B3'!Z37="Z")),UPPER('B3'!Z37),"")))</f>
        <v/>
      </c>
      <c r="J593" s="62" t="s">
        <v>739</v>
      </c>
      <c r="K593" s="151" t="str">
        <f>IF(AND(ISBLANK('B3'!Y40),$L$593&lt;&gt;"Z"),"",'B3'!Y40)</f>
        <v/>
      </c>
      <c r="L593" s="151" t="str">
        <f>IF(ISBLANK('B3'!Z40),"",'B3'!Z40)</f>
        <v/>
      </c>
      <c r="M593" s="59" t="str">
        <f t="shared" si="9"/>
        <v>OK</v>
      </c>
      <c r="N593" s="60"/>
    </row>
    <row r="594" spans="1:14" x14ac:dyDescent="0.25">
      <c r="A594" s="61" t="s">
        <v>2561</v>
      </c>
      <c r="B594" s="149" t="s">
        <v>2106</v>
      </c>
      <c r="C594" s="150" t="s">
        <v>121</v>
      </c>
      <c r="D594" s="154" t="s">
        <v>2107</v>
      </c>
      <c r="E594" s="62" t="s">
        <v>739</v>
      </c>
      <c r="F594" s="150" t="s">
        <v>121</v>
      </c>
      <c r="G594" s="154" t="s">
        <v>2108</v>
      </c>
      <c r="H594" s="151" t="str">
        <f>IF(OR(AND('B3'!Y35="",'B3'!Z35=""),AND('B3'!Y40="",'B3'!Z40=""),AND('B3'!Z35="X",'B3'!Z40="X"),OR('B3'!Z35="M",'B3'!Z40="M")),"",SUM('B3'!Y35,'B3'!Y40))</f>
        <v/>
      </c>
      <c r="I594" s="151" t="str">
        <f>IF(AND(AND('B3'!Z35="X",'B3'!Z40="X"),SUM('B3'!Y35,'B3'!Y40)=0,ISNUMBER('B3'!Y42)),"",IF(OR('B3'!Z35="M",'B3'!Z40="M"),"M",IF(AND('B3'!Z35='B3'!Z40,OR('B3'!Z35="X",'B3'!Z35="W",'B3'!Z35="Z")),UPPER('B3'!Z35),"")))</f>
        <v/>
      </c>
      <c r="J594" s="62" t="s">
        <v>739</v>
      </c>
      <c r="K594" s="151" t="str">
        <f>IF(AND(ISBLANK('B3'!Y42),$L$594&lt;&gt;"Z"),"",'B3'!Y42)</f>
        <v/>
      </c>
      <c r="L594" s="151" t="str">
        <f>IF(ISBLANK('B3'!Z42),"",'B3'!Z42)</f>
        <v/>
      </c>
      <c r="M594" s="59" t="str">
        <f t="shared" si="9"/>
        <v>OK</v>
      </c>
      <c r="N594" s="60"/>
    </row>
    <row r="595" spans="1:14" x14ac:dyDescent="0.25">
      <c r="A595" s="61" t="s">
        <v>2561</v>
      </c>
      <c r="B595" s="149" t="s">
        <v>2109</v>
      </c>
      <c r="C595" s="150" t="s">
        <v>121</v>
      </c>
      <c r="D595" s="154" t="s">
        <v>2110</v>
      </c>
      <c r="E595" s="62" t="s">
        <v>739</v>
      </c>
      <c r="F595" s="150" t="s">
        <v>121</v>
      </c>
      <c r="G595" s="154" t="s">
        <v>2111</v>
      </c>
      <c r="H595" s="151" t="str">
        <f>IF(OR(EXACT('B3'!S44,'B3'!T44),EXACT('B3'!V44,'B3'!W44),AND('B3'!T44="X",'B3'!W44="X"),OR('B3'!T44="M",'B3'!W44="M")),"",SUM('B3'!S44,'B3'!V44))</f>
        <v/>
      </c>
      <c r="I595" s="151" t="str">
        <f>IF(AND(AND('B3'!T44="X",'B3'!W44="X"),SUM('B3'!S44,'B3'!V44)=0,ISNUMBER('B3'!Y44)),"",IF(OR('B3'!T44="M",'B3'!W44="M"),"M",IF(AND('B3'!T44='B3'!W44,OR('B3'!T44="X",'B3'!T44="W",'B3'!T44="Z")),UPPER('B3'!T44),"")))</f>
        <v/>
      </c>
      <c r="J595" s="62" t="s">
        <v>739</v>
      </c>
      <c r="K595" s="151" t="str">
        <f>IF(AND(ISBLANK('B3'!Y44),$L$595&lt;&gt;"Z"),"",'B3'!Y44)</f>
        <v/>
      </c>
      <c r="L595" s="151" t="str">
        <f>IF(ISBLANK('B3'!Z44),"",'B3'!Z44)</f>
        <v/>
      </c>
      <c r="M595" s="59" t="str">
        <f t="shared" si="9"/>
        <v>OK</v>
      </c>
      <c r="N595" s="60"/>
    </row>
    <row r="596" spans="1:14" x14ac:dyDescent="0.25">
      <c r="A596" s="61" t="s">
        <v>2561</v>
      </c>
      <c r="B596" s="149" t="s">
        <v>2112</v>
      </c>
      <c r="C596" s="150" t="s">
        <v>121</v>
      </c>
      <c r="D596" s="154" t="s">
        <v>2113</v>
      </c>
      <c r="E596" s="62" t="s">
        <v>739</v>
      </c>
      <c r="F596" s="150" t="s">
        <v>121</v>
      </c>
      <c r="G596" s="154" t="s">
        <v>2114</v>
      </c>
      <c r="H596" s="151" t="str">
        <f>IF(OR(AND('B3'!Y42="",'B3'!Z42=""),AND('B3'!Y44="",'B3'!Z44=""),AND('B3'!Z42="X",'B3'!Z44="X"),OR('B3'!Z42="M",'B3'!Z44="M")),"",SUM('B3'!Y42,'B3'!Y44))</f>
        <v/>
      </c>
      <c r="I596" s="151" t="str">
        <f>IF(AND(AND('B3'!Z42="X",'B3'!Z44="X"),SUM('B3'!Y42,'B3'!Y44)=0,ISNUMBER('B3'!Y46)),"",IF(OR('B3'!Z42="M",'B3'!Z44="M"),"M",IF(AND('B3'!Z42='B3'!Z44,OR('B3'!Z42="X",'B3'!Z42="W",'B3'!Z42="Z")),UPPER('B3'!Z42),"")))</f>
        <v/>
      </c>
      <c r="J596" s="62" t="s">
        <v>739</v>
      </c>
      <c r="K596" s="151" t="str">
        <f>IF(AND(ISBLANK('B3'!Y46),$L$596&lt;&gt;"Z"),"",'B3'!Y46)</f>
        <v/>
      </c>
      <c r="L596" s="151" t="str">
        <f>IF(ISBLANK('B3'!Z46),"",'B3'!Z46)</f>
        <v/>
      </c>
      <c r="M596" s="59" t="str">
        <f t="shared" si="9"/>
        <v>OK</v>
      </c>
      <c r="N596" s="60"/>
    </row>
    <row r="597" spans="1:14" x14ac:dyDescent="0.25">
      <c r="A597" s="61" t="s">
        <v>2561</v>
      </c>
      <c r="B597" s="149" t="s">
        <v>2115</v>
      </c>
      <c r="C597" s="150" t="s">
        <v>121</v>
      </c>
      <c r="D597" s="154" t="s">
        <v>2116</v>
      </c>
      <c r="E597" s="62" t="s">
        <v>739</v>
      </c>
      <c r="F597" s="150" t="s">
        <v>121</v>
      </c>
      <c r="G597" s="154" t="s">
        <v>720</v>
      </c>
      <c r="H597" s="151" t="str">
        <f>IF(OR(AND('B3'!Y15="",'B3'!Z15=""),AND('B3'!Y33="",'B3'!Z33=""),AND('B3'!Z15="X",'B3'!Z33="X"),OR('B3'!Z15="M",'B3'!Z33="M")),"",SUM('B3'!Y15,'B3'!Y33))</f>
        <v/>
      </c>
      <c r="I597" s="151" t="str">
        <f>IF(AND(AND('B3'!Z15="X",'B3'!Z33="X"),SUM('B3'!Y15,'B3'!Y33)=0,ISNUMBER('B3'!Y51)),"",IF(OR('B3'!Z15="M",'B3'!Z33="M"),"M",IF(AND('B3'!Z15='B3'!Z33,OR('B3'!Z15="X",'B3'!Z15="W",'B3'!Z15="Z")),UPPER('B3'!Z15),"")))</f>
        <v/>
      </c>
      <c r="J597" s="62" t="s">
        <v>739</v>
      </c>
      <c r="K597" s="151" t="str">
        <f>IF(AND(ISBLANK('B3'!Y51),$L$597&lt;&gt;"Z"),"",'B3'!Y51)</f>
        <v/>
      </c>
      <c r="L597" s="151" t="str">
        <f>IF(ISBLANK('B3'!Z51),"",'B3'!Z51)</f>
        <v/>
      </c>
      <c r="M597" s="59" t="str">
        <f t="shared" si="9"/>
        <v>OK</v>
      </c>
      <c r="N597" s="60"/>
    </row>
    <row r="598" spans="1:14" x14ac:dyDescent="0.25">
      <c r="A598" s="61" t="s">
        <v>2561</v>
      </c>
      <c r="B598" s="149" t="s">
        <v>2117</v>
      </c>
      <c r="C598" s="150" t="s">
        <v>121</v>
      </c>
      <c r="D598" s="154" t="s">
        <v>2118</v>
      </c>
      <c r="E598" s="62" t="s">
        <v>739</v>
      </c>
      <c r="F598" s="150" t="s">
        <v>121</v>
      </c>
      <c r="G598" s="154" t="s">
        <v>1244</v>
      </c>
      <c r="H598" s="151" t="str">
        <f>IF(OR(AND('B3'!Y16="",'B3'!Z16=""),AND('B3'!Y34="",'B3'!Z34=""),AND('B3'!Z16="X",'B3'!Z34="X"),OR('B3'!Z16="M",'B3'!Z34="M")),"",SUM('B3'!Y16,'B3'!Y34))</f>
        <v/>
      </c>
      <c r="I598" s="151" t="str">
        <f>IF(AND(AND('B3'!Z16="X",'B3'!Z34="X"),SUM('B3'!Y16,'B3'!Y34)=0,ISNUMBER('B3'!Y52)),"",IF(OR('B3'!Z16="M",'B3'!Z34="M"),"M",IF(AND('B3'!Z16='B3'!Z34,OR('B3'!Z16="X",'B3'!Z16="W",'B3'!Z16="Z")),UPPER('B3'!Z16),"")))</f>
        <v/>
      </c>
      <c r="J598" s="62" t="s">
        <v>739</v>
      </c>
      <c r="K598" s="151" t="str">
        <f>IF(AND(ISBLANK('B3'!Y52),$L$598&lt;&gt;"Z"),"",'B3'!Y52)</f>
        <v/>
      </c>
      <c r="L598" s="151" t="str">
        <f>IF(ISBLANK('B3'!Z52),"",'B3'!Z52)</f>
        <v/>
      </c>
      <c r="M598" s="59" t="str">
        <f t="shared" si="9"/>
        <v>OK</v>
      </c>
      <c r="N598" s="60"/>
    </row>
    <row r="599" spans="1:14" x14ac:dyDescent="0.25">
      <c r="A599" s="61" t="s">
        <v>2561</v>
      </c>
      <c r="B599" s="149" t="s">
        <v>2119</v>
      </c>
      <c r="C599" s="150" t="s">
        <v>121</v>
      </c>
      <c r="D599" s="154" t="s">
        <v>2120</v>
      </c>
      <c r="E599" s="62" t="s">
        <v>739</v>
      </c>
      <c r="F599" s="150" t="s">
        <v>121</v>
      </c>
      <c r="G599" s="154" t="s">
        <v>721</v>
      </c>
      <c r="H599" s="151" t="str">
        <f>IF(OR(AND('B3'!Y17="",'B3'!Z17=""),AND('B3'!Y35="",'B3'!Z35=""),AND('B3'!Z17="X",'B3'!Z35="X"),OR('B3'!Z17="M",'B3'!Z35="M")),"",SUM('B3'!Y17,'B3'!Y35))</f>
        <v/>
      </c>
      <c r="I599" s="151" t="str">
        <f>IF(AND(AND('B3'!Z17="X",'B3'!Z35="X"),SUM('B3'!Y17,'B3'!Y35)=0,ISNUMBER('B3'!Y53)),"",IF(OR('B3'!Z17="M",'B3'!Z35="M"),"M",IF(AND('B3'!Z17='B3'!Z35,OR('B3'!Z17="X",'B3'!Z17="W",'B3'!Z17="Z")),UPPER('B3'!Z17),"")))</f>
        <v/>
      </c>
      <c r="J599" s="62" t="s">
        <v>739</v>
      </c>
      <c r="K599" s="151" t="str">
        <f>IF(AND(ISBLANK('B3'!Y53),$L$599&lt;&gt;"Z"),"",'B3'!Y53)</f>
        <v/>
      </c>
      <c r="L599" s="151" t="str">
        <f>IF(ISBLANK('B3'!Z53),"",'B3'!Z53)</f>
        <v/>
      </c>
      <c r="M599" s="59" t="str">
        <f t="shared" si="9"/>
        <v>OK</v>
      </c>
      <c r="N599" s="60"/>
    </row>
    <row r="600" spans="1:14" x14ac:dyDescent="0.25">
      <c r="A600" s="61" t="s">
        <v>2561</v>
      </c>
      <c r="B600" s="149" t="s">
        <v>2121</v>
      </c>
      <c r="C600" s="150" t="s">
        <v>121</v>
      </c>
      <c r="D600" s="154" t="s">
        <v>2122</v>
      </c>
      <c r="E600" s="62" t="s">
        <v>739</v>
      </c>
      <c r="F600" s="150" t="s">
        <v>121</v>
      </c>
      <c r="G600" s="154" t="s">
        <v>2123</v>
      </c>
      <c r="H600" s="151" t="str">
        <f>IF(OR(AND('B3'!Y19="",'B3'!Z19=""),AND('B3'!Y37="",'B3'!Z37=""),AND('B3'!Z19="X",'B3'!Z37="X"),OR('B3'!Z19="M",'B3'!Z37="M")),"",SUM('B3'!Y19,'B3'!Y37))</f>
        <v/>
      </c>
      <c r="I600" s="151" t="str">
        <f>IF(AND(AND('B3'!Z19="X",'B3'!Z37="X"),SUM('B3'!Y19,'B3'!Y37)=0,ISNUMBER('B3'!Y55)),"",IF(OR('B3'!Z19="M",'B3'!Z37="M"),"M",IF(AND('B3'!Z19='B3'!Z37,OR('B3'!Z19="X",'B3'!Z19="W",'B3'!Z19="Z")),UPPER('B3'!Z19),"")))</f>
        <v/>
      </c>
      <c r="J600" s="62" t="s">
        <v>739</v>
      </c>
      <c r="K600" s="151" t="str">
        <f>IF(AND(ISBLANK('B3'!Y55),$L$600&lt;&gt;"Z"),"",'B3'!Y55)</f>
        <v/>
      </c>
      <c r="L600" s="151" t="str">
        <f>IF(ISBLANK('B3'!Z55),"",'B3'!Z55)</f>
        <v/>
      </c>
      <c r="M600" s="59" t="str">
        <f t="shared" si="9"/>
        <v>OK</v>
      </c>
      <c r="N600" s="60"/>
    </row>
    <row r="601" spans="1:14" x14ac:dyDescent="0.25">
      <c r="A601" s="61" t="s">
        <v>2561</v>
      </c>
      <c r="B601" s="149" t="s">
        <v>2124</v>
      </c>
      <c r="C601" s="150" t="s">
        <v>121</v>
      </c>
      <c r="D601" s="154" t="s">
        <v>2125</v>
      </c>
      <c r="E601" s="62" t="s">
        <v>739</v>
      </c>
      <c r="F601" s="150" t="s">
        <v>121</v>
      </c>
      <c r="G601" s="154" t="s">
        <v>1252</v>
      </c>
      <c r="H601" s="151" t="str">
        <f>IF(OR(AND('B3'!Y20="",'B3'!Z20=""),AND('B3'!Y38="",'B3'!Z38=""),AND('B3'!Z20="X",'B3'!Z38="X"),OR('B3'!Z20="M",'B3'!Z38="M")),"",SUM('B3'!Y20,'B3'!Y38))</f>
        <v/>
      </c>
      <c r="I601" s="151" t="str">
        <f>IF(AND(AND('B3'!Z20="X",'B3'!Z38="X"),SUM('B3'!Y20,'B3'!Y38)=0,ISNUMBER('B3'!Y56)),"",IF(OR('B3'!Z20="M",'B3'!Z38="M"),"M",IF(AND('B3'!Z20='B3'!Z38,OR('B3'!Z20="X",'B3'!Z20="W",'B3'!Z20="Z")),UPPER('B3'!Z20),"")))</f>
        <v/>
      </c>
      <c r="J601" s="62" t="s">
        <v>739</v>
      </c>
      <c r="K601" s="151" t="str">
        <f>IF(AND(ISBLANK('B3'!Y56),$L$601&lt;&gt;"Z"),"",'B3'!Y56)</f>
        <v/>
      </c>
      <c r="L601" s="151" t="str">
        <f>IF(ISBLANK('B3'!Z56),"",'B3'!Z56)</f>
        <v/>
      </c>
      <c r="M601" s="59" t="str">
        <f t="shared" si="9"/>
        <v>OK</v>
      </c>
      <c r="N601" s="60"/>
    </row>
    <row r="602" spans="1:14" x14ac:dyDescent="0.25">
      <c r="A602" s="61" t="s">
        <v>2561</v>
      </c>
      <c r="B602" s="149" t="s">
        <v>2126</v>
      </c>
      <c r="C602" s="150" t="s">
        <v>121</v>
      </c>
      <c r="D602" s="154" t="s">
        <v>2127</v>
      </c>
      <c r="E602" s="62" t="s">
        <v>739</v>
      </c>
      <c r="F602" s="150" t="s">
        <v>121</v>
      </c>
      <c r="G602" s="154" t="s">
        <v>2128</v>
      </c>
      <c r="H602" s="151" t="str">
        <f>IF(OR(AND('B3'!Y21="",'B3'!Z21=""),AND('B3'!Y39="",'B3'!Z39=""),AND('B3'!Z21="X",'B3'!Z39="X"),OR('B3'!Z21="M",'B3'!Z39="M")),"",SUM('B3'!Y21,'B3'!Y39))</f>
        <v/>
      </c>
      <c r="I602" s="151" t="str">
        <f>IF(AND(AND('B3'!Z21="X",'B3'!Z39="X"),SUM('B3'!Y21,'B3'!Y39)=0,ISNUMBER('B3'!Y57)),"",IF(OR('B3'!Z21="M",'B3'!Z39="M"),"M",IF(AND('B3'!Z21='B3'!Z39,OR('B3'!Z21="X",'B3'!Z21="W",'B3'!Z21="Z")),UPPER('B3'!Z21),"")))</f>
        <v/>
      </c>
      <c r="J602" s="62" t="s">
        <v>739</v>
      </c>
      <c r="K602" s="151" t="str">
        <f>IF(AND(ISBLANK('B3'!Y57),$L$602&lt;&gt;"Z"),"",'B3'!Y57)</f>
        <v/>
      </c>
      <c r="L602" s="151" t="str">
        <f>IF(ISBLANK('B3'!Z57),"",'B3'!Z57)</f>
        <v/>
      </c>
      <c r="M602" s="59" t="str">
        <f t="shared" si="9"/>
        <v>OK</v>
      </c>
      <c r="N602" s="60"/>
    </row>
    <row r="603" spans="1:14" x14ac:dyDescent="0.25">
      <c r="A603" s="61" t="s">
        <v>2561</v>
      </c>
      <c r="B603" s="149" t="s">
        <v>2129</v>
      </c>
      <c r="C603" s="150" t="s">
        <v>121</v>
      </c>
      <c r="D603" s="154" t="s">
        <v>2130</v>
      </c>
      <c r="E603" s="62" t="s">
        <v>739</v>
      </c>
      <c r="F603" s="150" t="s">
        <v>121</v>
      </c>
      <c r="G603" s="154" t="s">
        <v>2131</v>
      </c>
      <c r="H603" s="151" t="str">
        <f>IF(OR(AND('B3'!Y22="",'B3'!Z22=""),AND('B3'!Y40="",'B3'!Z40=""),AND('B3'!Z22="X",'B3'!Z40="X"),OR('B3'!Z22="M",'B3'!Z40="M")),"",SUM('B3'!Y22,'B3'!Y40))</f>
        <v/>
      </c>
      <c r="I603" s="151" t="str">
        <f>IF(AND(AND('B3'!Z22="X",'B3'!Z40="X"),SUM('B3'!Y22,'B3'!Y40)=0,ISNUMBER('B3'!Y58)),"",IF(OR('B3'!Z22="M",'B3'!Z40="M"),"M",IF(AND('B3'!Z22='B3'!Z40,OR('B3'!Z22="X",'B3'!Z22="W",'B3'!Z22="Z")),UPPER('B3'!Z22),"")))</f>
        <v/>
      </c>
      <c r="J603" s="62" t="s">
        <v>739</v>
      </c>
      <c r="K603" s="151" t="str">
        <f>IF(AND(ISBLANK('B3'!Y58),$L$603&lt;&gt;"Z"),"",'B3'!Y58)</f>
        <v/>
      </c>
      <c r="L603" s="151" t="str">
        <f>IF(ISBLANK('B3'!Z58),"",'B3'!Z58)</f>
        <v/>
      </c>
      <c r="M603" s="59" t="str">
        <f t="shared" si="9"/>
        <v>OK</v>
      </c>
      <c r="N603" s="60"/>
    </row>
    <row r="604" spans="1:14" x14ac:dyDescent="0.25">
      <c r="A604" s="61" t="s">
        <v>2561</v>
      </c>
      <c r="B604" s="149" t="s">
        <v>2132</v>
      </c>
      <c r="C604" s="150" t="s">
        <v>121</v>
      </c>
      <c r="D604" s="154" t="s">
        <v>2133</v>
      </c>
      <c r="E604" s="62" t="s">
        <v>739</v>
      </c>
      <c r="F604" s="150" t="s">
        <v>121</v>
      </c>
      <c r="G604" s="154" t="s">
        <v>1255</v>
      </c>
      <c r="H604" s="151" t="str">
        <f>IF(OR(AND('B3'!Y24="",'B3'!Z24=""),AND('B3'!Y42="",'B3'!Z42=""),AND('B3'!Z24="X",'B3'!Z42="X"),OR('B3'!Z24="M",'B3'!Z42="M")),"",SUM('B3'!Y24,'B3'!Y42))</f>
        <v/>
      </c>
      <c r="I604" s="151" t="str">
        <f>IF(AND(AND('B3'!Z24="X",'B3'!Z42="X"),SUM('B3'!Y24,'B3'!Y42)=0,ISNUMBER('B3'!Y60)),"",IF(OR('B3'!Z24="M",'B3'!Z42="M"),"M",IF(AND('B3'!Z24='B3'!Z42,OR('B3'!Z24="X",'B3'!Z24="W",'B3'!Z24="Z")),UPPER('B3'!Z24),"")))</f>
        <v/>
      </c>
      <c r="J604" s="62" t="s">
        <v>739</v>
      </c>
      <c r="K604" s="151" t="str">
        <f>IF(AND(ISBLANK('B3'!Y60),$L$604&lt;&gt;"Z"),"",'B3'!Y60)</f>
        <v/>
      </c>
      <c r="L604" s="151" t="str">
        <f>IF(ISBLANK('B3'!Z60),"",'B3'!Z60)</f>
        <v/>
      </c>
      <c r="M604" s="59" t="str">
        <f t="shared" ref="M604:M667" si="10">IF(AND(ISNUMBER(H604),ISNUMBER(K604)),IF(OR(ROUND(H604,0)&lt;&gt;ROUND(K604,0),I604&lt;&gt;L604),"Check","OK"),IF(OR(AND(H604&lt;&gt;K604,I604&lt;&gt;"Z",L604&lt;&gt;"Z"),I604&lt;&gt;L604),"Check","OK"))</f>
        <v>OK</v>
      </c>
      <c r="N604" s="60"/>
    </row>
    <row r="605" spans="1:14" x14ac:dyDescent="0.25">
      <c r="A605" s="61" t="s">
        <v>2561</v>
      </c>
      <c r="B605" s="149" t="s">
        <v>2134</v>
      </c>
      <c r="C605" s="150" t="s">
        <v>121</v>
      </c>
      <c r="D605" s="154" t="s">
        <v>2135</v>
      </c>
      <c r="E605" s="62" t="s">
        <v>739</v>
      </c>
      <c r="F605" s="150" t="s">
        <v>121</v>
      </c>
      <c r="G605" s="154" t="s">
        <v>642</v>
      </c>
      <c r="H605" s="151" t="str">
        <f>IF(OR(AND('B3'!Y26="",'B3'!Z26=""),AND('B3'!Y44="",'B3'!Z44=""),AND('B3'!Z26="X",'B3'!Z44="X"),OR('B3'!Z26="M",'B3'!Z44="M")),"",SUM('B3'!Y26,'B3'!Y44))</f>
        <v/>
      </c>
      <c r="I605" s="151" t="str">
        <f>IF(AND(AND('B3'!Z26="X",'B3'!Z44="X"),SUM('B3'!Y26,'B3'!Y44)=0,ISNUMBER('B3'!Y62)),"",IF(OR('B3'!Z26="M",'B3'!Z44="M"),"M",IF(AND('B3'!Z26='B3'!Z44,OR('B3'!Z26="X",'B3'!Z26="W",'B3'!Z26="Z")),UPPER('B3'!Z26),"")))</f>
        <v/>
      </c>
      <c r="J605" s="62" t="s">
        <v>739</v>
      </c>
      <c r="K605" s="151" t="str">
        <f>IF(AND(ISBLANK('B3'!Y62),$L$605&lt;&gt;"Z"),"",'B3'!Y62)</f>
        <v/>
      </c>
      <c r="L605" s="151" t="str">
        <f>IF(ISBLANK('B3'!Z62),"",'B3'!Z62)</f>
        <v/>
      </c>
      <c r="M605" s="59" t="str">
        <f t="shared" si="10"/>
        <v>OK</v>
      </c>
      <c r="N605" s="60"/>
    </row>
    <row r="606" spans="1:14" x14ac:dyDescent="0.25">
      <c r="A606" s="61" t="s">
        <v>2561</v>
      </c>
      <c r="B606" s="149" t="s">
        <v>2136</v>
      </c>
      <c r="C606" s="150" t="s">
        <v>121</v>
      </c>
      <c r="D606" s="154" t="s">
        <v>2137</v>
      </c>
      <c r="E606" s="62" t="s">
        <v>739</v>
      </c>
      <c r="F606" s="150" t="s">
        <v>121</v>
      </c>
      <c r="G606" s="154" t="s">
        <v>2138</v>
      </c>
      <c r="H606" s="151" t="str">
        <f>IF(OR(AND('B3'!Y28="",'B3'!Z28=""),AND('B3'!Y46="",'B3'!Z46=""),AND('B3'!Z28="X",'B3'!Z46="X"),OR('B3'!Z28="M",'B3'!Z46="M")),"",SUM('B3'!Y28,'B3'!Y46))</f>
        <v/>
      </c>
      <c r="I606" s="151" t="str">
        <f>IF(AND(AND('B3'!Z28="X",'B3'!Z46="X"),SUM('B3'!Y28,'B3'!Y46)=0,ISNUMBER('B3'!Y64)),"",IF(OR('B3'!Z28="M",'B3'!Z46="M"),"M",IF(AND('B3'!Z28='B3'!Z46,OR('B3'!Z28="X",'B3'!Z28="W",'B3'!Z28="Z")),UPPER('B3'!Z28),"")))</f>
        <v/>
      </c>
      <c r="J606" s="62" t="s">
        <v>739</v>
      </c>
      <c r="K606" s="151" t="str">
        <f>IF(AND(ISBLANK('B3'!Y64),$L$606&lt;&gt;"Z"),"",'B3'!Y64)</f>
        <v/>
      </c>
      <c r="L606" s="151" t="str">
        <f>IF(ISBLANK('B3'!Z64),"",'B3'!Z64)</f>
        <v/>
      </c>
      <c r="M606" s="59" t="str">
        <f t="shared" si="10"/>
        <v>OK</v>
      </c>
      <c r="N606" s="60"/>
    </row>
    <row r="607" spans="1:14" x14ac:dyDescent="0.25">
      <c r="A607" s="61" t="s">
        <v>2561</v>
      </c>
      <c r="B607" s="149" t="s">
        <v>2139</v>
      </c>
      <c r="C607" s="150" t="s">
        <v>121</v>
      </c>
      <c r="D607" s="154" t="s">
        <v>1342</v>
      </c>
      <c r="E607" s="62" t="s">
        <v>739</v>
      </c>
      <c r="F607" s="150" t="s">
        <v>121</v>
      </c>
      <c r="G607" s="154" t="s">
        <v>552</v>
      </c>
      <c r="H607" s="151" t="str">
        <f>IF(OR(AND('B3'!AB15="",'B3'!AC15=""),AND('B3'!AB16="",'B3'!AC16=""),AND('B3'!AC15="X",'B3'!AC16="X"),OR('B3'!AC15="M",'B3'!AC16="M")),"",SUM('B3'!AB15,'B3'!AB16))</f>
        <v/>
      </c>
      <c r="I607" s="151" t="str">
        <f>IF(AND(AND('B3'!AC15="X",'B3'!AC16="X"),SUM('B3'!AB15,'B3'!AB16)=0,ISNUMBER('B3'!AB17)),"",IF(OR('B3'!AC15="M",'B3'!AC16="M"),"M",IF(AND('B3'!AC15='B3'!AC16,OR('B3'!AC15="X",'B3'!AC15="W",'B3'!AC15="Z")),UPPER('B3'!AC15),"")))</f>
        <v/>
      </c>
      <c r="J607" s="62" t="s">
        <v>739</v>
      </c>
      <c r="K607" s="151" t="str">
        <f>IF(AND(ISBLANK('B3'!AB17),$L$607&lt;&gt;"Z"),"",'B3'!AB17)</f>
        <v/>
      </c>
      <c r="L607" s="151" t="str">
        <f>IF(ISBLANK('B3'!AC17),"",'B3'!AC17)</f>
        <v/>
      </c>
      <c r="M607" s="59" t="str">
        <f t="shared" si="10"/>
        <v>OK</v>
      </c>
      <c r="N607" s="60"/>
    </row>
    <row r="608" spans="1:14" x14ac:dyDescent="0.25">
      <c r="A608" s="61" t="s">
        <v>2561</v>
      </c>
      <c r="B608" s="149" t="s">
        <v>2140</v>
      </c>
      <c r="C608" s="150" t="s">
        <v>121</v>
      </c>
      <c r="D608" s="154" t="s">
        <v>2141</v>
      </c>
      <c r="E608" s="62" t="s">
        <v>739</v>
      </c>
      <c r="F608" s="150" t="s">
        <v>121</v>
      </c>
      <c r="G608" s="154" t="s">
        <v>1345</v>
      </c>
      <c r="H608" s="151" t="str">
        <f>IF(OR(SUMPRODUCT(--('B3'!AB19:'B3'!AB21=""),--('B3'!AC19:'B3'!AC21=""))&gt;0,COUNTIF('B3'!AC19:'B3'!AC21,"M")&gt;0,COUNTIF('B3'!AC19:'B3'!AC21,"X")=3),"",SUM('B3'!AB19:'B3'!AB21))</f>
        <v/>
      </c>
      <c r="I608" s="151" t="str">
        <f>IF(AND(COUNTIF('B3'!AC19:'B3'!AC21,"X")=3,SUM('B3'!AB19:'B3'!AB21)=0,ISNUMBER('B3'!AB22)),"",IF(COUNTIF('B3'!AC19:'B3'!AC21,"M")&gt;0,"M",IF(AND(COUNTIF('B3'!AC19:'B3'!AC21,'B3'!AC19)=3,OR('B3'!AC19="X",'B3'!AC19="W",'B3'!AC19="Z")),UPPER('B3'!AC19),"")))</f>
        <v/>
      </c>
      <c r="J608" s="62" t="s">
        <v>739</v>
      </c>
      <c r="K608" s="151" t="str">
        <f>IF(AND(ISBLANK('B3'!AB22),$L$608&lt;&gt;"Z"),"",'B3'!AB22)</f>
        <v/>
      </c>
      <c r="L608" s="151" t="str">
        <f>IF(ISBLANK('B3'!AC22),"",'B3'!AC22)</f>
        <v/>
      </c>
      <c r="M608" s="59" t="str">
        <f t="shared" si="10"/>
        <v>OK</v>
      </c>
      <c r="N608" s="60"/>
    </row>
    <row r="609" spans="1:14" x14ac:dyDescent="0.25">
      <c r="A609" s="61" t="s">
        <v>2561</v>
      </c>
      <c r="B609" s="149" t="s">
        <v>2142</v>
      </c>
      <c r="C609" s="150" t="s">
        <v>121</v>
      </c>
      <c r="D609" s="154" t="s">
        <v>2143</v>
      </c>
      <c r="E609" s="62" t="s">
        <v>739</v>
      </c>
      <c r="F609" s="150" t="s">
        <v>121</v>
      </c>
      <c r="G609" s="154" t="s">
        <v>2144</v>
      </c>
      <c r="H609" s="151" t="str">
        <f>IF(OR(AND('B3'!AB17="",'B3'!AC17=""),AND('B3'!AB22="",'B3'!AC22=""),AND('B3'!AC17="X",'B3'!AC22="X"),OR('B3'!AC17="M",'B3'!AC22="M")),"",SUM('B3'!AB17,'B3'!AB22))</f>
        <v/>
      </c>
      <c r="I609" s="151" t="str">
        <f>IF(AND(AND('B3'!AC17="X",'B3'!AC22="X"),SUM('B3'!AB17,'B3'!AB22)=0,ISNUMBER('B3'!AB24)),"",IF(OR('B3'!AC17="M",'B3'!AC22="M"),"M",IF(AND('B3'!AC17='B3'!AC22,OR('B3'!AC17="X",'B3'!AC17="W",'B3'!AC17="Z")),UPPER('B3'!AC17),"")))</f>
        <v/>
      </c>
      <c r="J609" s="62" t="s">
        <v>739</v>
      </c>
      <c r="K609" s="151" t="str">
        <f>IF(AND(ISBLANK('B3'!AB24),$L$609&lt;&gt;"Z"),"",'B3'!AB24)</f>
        <v/>
      </c>
      <c r="L609" s="151" t="str">
        <f>IF(ISBLANK('B3'!AC24),"",'B3'!AC24)</f>
        <v/>
      </c>
      <c r="M609" s="59" t="str">
        <f t="shared" si="10"/>
        <v>OK</v>
      </c>
      <c r="N609" s="60"/>
    </row>
    <row r="610" spans="1:14" x14ac:dyDescent="0.25">
      <c r="A610" s="61" t="s">
        <v>2561</v>
      </c>
      <c r="B610" s="149" t="s">
        <v>2145</v>
      </c>
      <c r="C610" s="150" t="s">
        <v>121</v>
      </c>
      <c r="D610" s="154" t="s">
        <v>2146</v>
      </c>
      <c r="E610" s="62" t="s">
        <v>739</v>
      </c>
      <c r="F610" s="150" t="s">
        <v>121</v>
      </c>
      <c r="G610" s="154" t="s">
        <v>1351</v>
      </c>
      <c r="H610" s="151" t="str">
        <f>IF(OR(AND('B3'!AB24="",'B3'!AC24=""),AND('B3'!AB26="",'B3'!AC26=""),AND('B3'!AC24="X",'B3'!AC26="X"),OR('B3'!AC24="M",'B3'!AC26="M")),"",SUM('B3'!AB24,'B3'!AB26))</f>
        <v/>
      </c>
      <c r="I610" s="151" t="str">
        <f>IF(AND(AND('B3'!AC24="X",'B3'!AC26="X"),SUM('B3'!AB24,'B3'!AB26)=0,ISNUMBER('B3'!AB28)),"",IF(OR('B3'!AC24="M",'B3'!AC26="M"),"M",IF(AND('B3'!AC24='B3'!AC26,OR('B3'!AC24="X",'B3'!AC24="W",'B3'!AC24="Z")),UPPER('B3'!AC24),"")))</f>
        <v/>
      </c>
      <c r="J610" s="62" t="s">
        <v>739</v>
      </c>
      <c r="K610" s="151" t="str">
        <f>IF(AND(ISBLANK('B3'!AB28),$L$610&lt;&gt;"Z"),"",'B3'!AB28)</f>
        <v/>
      </c>
      <c r="L610" s="151" t="str">
        <f>IF(ISBLANK('B3'!AC28),"",'B3'!AC28)</f>
        <v/>
      </c>
      <c r="M610" s="59" t="str">
        <f t="shared" si="10"/>
        <v>OK</v>
      </c>
      <c r="N610" s="60"/>
    </row>
    <row r="611" spans="1:14" x14ac:dyDescent="0.25">
      <c r="A611" s="61" t="s">
        <v>2561</v>
      </c>
      <c r="B611" s="149" t="s">
        <v>2147</v>
      </c>
      <c r="C611" s="150" t="s">
        <v>121</v>
      </c>
      <c r="D611" s="154" t="s">
        <v>2148</v>
      </c>
      <c r="E611" s="62" t="s">
        <v>739</v>
      </c>
      <c r="F611" s="150" t="s">
        <v>121</v>
      </c>
      <c r="G611" s="154" t="s">
        <v>584</v>
      </c>
      <c r="H611" s="151" t="str">
        <f>IF(OR(AND('B3'!AB33="",'B3'!AC33=""),AND('B3'!AB34="",'B3'!AC34=""),AND('B3'!AC33="X",'B3'!AC34="X"),OR('B3'!AC33="M",'B3'!AC34="M")),"",SUM('B3'!AB33,'B3'!AB34))</f>
        <v/>
      </c>
      <c r="I611" s="151" t="str">
        <f>IF(AND(AND('B3'!AC33="X",'B3'!AC34="X"),SUM('B3'!AB33,'B3'!AB34)=0,ISNUMBER('B3'!AB35)),"",IF(OR('B3'!AC33="M",'B3'!AC34="M"),"M",IF(AND('B3'!AC33='B3'!AC34,OR('B3'!AC33="X",'B3'!AC33="W",'B3'!AC33="Z")),UPPER('B3'!AC33),"")))</f>
        <v/>
      </c>
      <c r="J611" s="62" t="s">
        <v>739</v>
      </c>
      <c r="K611" s="151" t="str">
        <f>IF(AND(ISBLANK('B3'!AB35),$L$611&lt;&gt;"Z"),"",'B3'!AB35)</f>
        <v/>
      </c>
      <c r="L611" s="151" t="str">
        <f>IF(ISBLANK('B3'!AC35),"",'B3'!AC35)</f>
        <v/>
      </c>
      <c r="M611" s="59" t="str">
        <f t="shared" si="10"/>
        <v>OK</v>
      </c>
      <c r="N611" s="60"/>
    </row>
    <row r="612" spans="1:14" x14ac:dyDescent="0.25">
      <c r="A612" s="61" t="s">
        <v>2561</v>
      </c>
      <c r="B612" s="149" t="s">
        <v>2149</v>
      </c>
      <c r="C612" s="150" t="s">
        <v>121</v>
      </c>
      <c r="D612" s="154" t="s">
        <v>2150</v>
      </c>
      <c r="E612" s="62" t="s">
        <v>739</v>
      </c>
      <c r="F612" s="150" t="s">
        <v>121</v>
      </c>
      <c r="G612" s="154" t="s">
        <v>2151</v>
      </c>
      <c r="H612" s="151" t="str">
        <f>IF(OR(SUMPRODUCT(--('B3'!AB37:'B3'!AB39=""),--('B3'!AC37:'B3'!AC39=""))&gt;0,COUNTIF('B3'!AC37:'B3'!AC39,"M")&gt;0,COUNTIF('B3'!AC37:'B3'!AC39,"X")=3),"",SUM('B3'!AB37:'B3'!AB39))</f>
        <v/>
      </c>
      <c r="I612" s="151" t="str">
        <f>IF(AND(COUNTIF('B3'!AC37:'B3'!AC39,"X")=3,SUM('B3'!AB37:'B3'!AB39)=0,ISNUMBER('B3'!AB40)),"",IF(COUNTIF('B3'!AC37:'B3'!AC39,"M")&gt;0,"M",IF(AND(COUNTIF('B3'!AC37:'B3'!AC39,'B3'!AC37)=3,OR('B3'!AC37="X",'B3'!AC37="W",'B3'!AC37="Z")),UPPER('B3'!AC37),"")))</f>
        <v/>
      </c>
      <c r="J612" s="62" t="s">
        <v>739</v>
      </c>
      <c r="K612" s="151" t="str">
        <f>IF(AND(ISBLANK('B3'!AB40),$L$612&lt;&gt;"Z"),"",'B3'!AB40)</f>
        <v/>
      </c>
      <c r="L612" s="151" t="str">
        <f>IF(ISBLANK('B3'!AC40),"",'B3'!AC40)</f>
        <v/>
      </c>
      <c r="M612" s="59" t="str">
        <f t="shared" si="10"/>
        <v>OK</v>
      </c>
      <c r="N612" s="60"/>
    </row>
    <row r="613" spans="1:14" x14ac:dyDescent="0.25">
      <c r="A613" s="61" t="s">
        <v>2561</v>
      </c>
      <c r="B613" s="149" t="s">
        <v>2152</v>
      </c>
      <c r="C613" s="150" t="s">
        <v>121</v>
      </c>
      <c r="D613" s="154" t="s">
        <v>2153</v>
      </c>
      <c r="E613" s="62" t="s">
        <v>739</v>
      </c>
      <c r="F613" s="150" t="s">
        <v>121</v>
      </c>
      <c r="G613" s="154" t="s">
        <v>2154</v>
      </c>
      <c r="H613" s="151" t="str">
        <f>IF(OR(AND('B3'!AB35="",'B3'!AC35=""),AND('B3'!AB40="",'B3'!AC40=""),AND('B3'!AC35="X",'B3'!AC40="X"),OR('B3'!AC35="M",'B3'!AC40="M")),"",SUM('B3'!AB35,'B3'!AB40))</f>
        <v/>
      </c>
      <c r="I613" s="151" t="str">
        <f>IF(AND(AND('B3'!AC35="X",'B3'!AC40="X"),SUM('B3'!AB35,'B3'!AB40)=0,ISNUMBER('B3'!AB42)),"",IF(OR('B3'!AC35="M",'B3'!AC40="M"),"M",IF(AND('B3'!AC35='B3'!AC40,OR('B3'!AC35="X",'B3'!AC35="W",'B3'!AC35="Z")),UPPER('B3'!AC35),"")))</f>
        <v/>
      </c>
      <c r="J613" s="62" t="s">
        <v>739</v>
      </c>
      <c r="K613" s="151" t="str">
        <f>IF(AND(ISBLANK('B3'!AB42),$L$613&lt;&gt;"Z"),"",'B3'!AB42)</f>
        <v/>
      </c>
      <c r="L613" s="151" t="str">
        <f>IF(ISBLANK('B3'!AC42),"",'B3'!AC42)</f>
        <v/>
      </c>
      <c r="M613" s="59" t="str">
        <f t="shared" si="10"/>
        <v>OK</v>
      </c>
      <c r="N613" s="60"/>
    </row>
    <row r="614" spans="1:14" x14ac:dyDescent="0.25">
      <c r="A614" s="61" t="s">
        <v>2561</v>
      </c>
      <c r="B614" s="149" t="s">
        <v>2155</v>
      </c>
      <c r="C614" s="150" t="s">
        <v>121</v>
      </c>
      <c r="D614" s="154" t="s">
        <v>2156</v>
      </c>
      <c r="E614" s="62" t="s">
        <v>739</v>
      </c>
      <c r="F614" s="150" t="s">
        <v>121</v>
      </c>
      <c r="G614" s="154" t="s">
        <v>2157</v>
      </c>
      <c r="H614" s="151" t="str">
        <f>IF(OR(AND('B3'!AB42="",'B3'!AC42=""),AND('B3'!AB44="",'B3'!AC44=""),AND('B3'!AC42="X",'B3'!AC44="X"),OR('B3'!AC42="M",'B3'!AC44="M")),"",SUM('B3'!AB42,'B3'!AB44))</f>
        <v/>
      </c>
      <c r="I614" s="151" t="str">
        <f>IF(AND(AND('B3'!AC42="X",'B3'!AC44="X"),SUM('B3'!AB42,'B3'!AB44)=0,ISNUMBER('B3'!AB46)),"",IF(OR('B3'!AC42="M",'B3'!AC44="M"),"M",IF(AND('B3'!AC42='B3'!AC44,OR('B3'!AC42="X",'B3'!AC42="W",'B3'!AC42="Z")),UPPER('B3'!AC42),"")))</f>
        <v/>
      </c>
      <c r="J614" s="62" t="s">
        <v>739</v>
      </c>
      <c r="K614" s="151" t="str">
        <f>IF(AND(ISBLANK('B3'!AB46),$L$614&lt;&gt;"Z"),"",'B3'!AB46)</f>
        <v/>
      </c>
      <c r="L614" s="151" t="str">
        <f>IF(ISBLANK('B3'!AC46),"",'B3'!AC46)</f>
        <v/>
      </c>
      <c r="M614" s="59" t="str">
        <f t="shared" si="10"/>
        <v>OK</v>
      </c>
      <c r="N614" s="60"/>
    </row>
    <row r="615" spans="1:14" x14ac:dyDescent="0.25">
      <c r="A615" s="61" t="s">
        <v>2561</v>
      </c>
      <c r="B615" s="149" t="s">
        <v>2158</v>
      </c>
      <c r="C615" s="150" t="s">
        <v>121</v>
      </c>
      <c r="D615" s="154" t="s">
        <v>2159</v>
      </c>
      <c r="E615" s="62" t="s">
        <v>739</v>
      </c>
      <c r="F615" s="150" t="s">
        <v>121</v>
      </c>
      <c r="G615" s="154" t="s">
        <v>723</v>
      </c>
      <c r="H615" s="151" t="str">
        <f>IF(OR(AND('B3'!AB15="",'B3'!AC15=""),AND('B3'!AB33="",'B3'!AC33=""),AND('B3'!AC15="X",'B3'!AC33="X"),OR('B3'!AC15="M",'B3'!AC33="M")),"",SUM('B3'!AB15,'B3'!AB33))</f>
        <v/>
      </c>
      <c r="I615" s="151" t="str">
        <f>IF(AND(AND('B3'!AC15="X",'B3'!AC33="X"),SUM('B3'!AB15,'B3'!AB33)=0,ISNUMBER('B3'!AB51)),"",IF(OR('B3'!AC15="M",'B3'!AC33="M"),"M",IF(AND('B3'!AC15='B3'!AC33,OR('B3'!AC15="X",'B3'!AC15="W",'B3'!AC15="Z")),UPPER('B3'!AC15),"")))</f>
        <v/>
      </c>
      <c r="J615" s="62" t="s">
        <v>739</v>
      </c>
      <c r="K615" s="151" t="str">
        <f>IF(AND(ISBLANK('B3'!AB51),$L$615&lt;&gt;"Z"),"",'B3'!AB51)</f>
        <v/>
      </c>
      <c r="L615" s="151" t="str">
        <f>IF(ISBLANK('B3'!AC51),"",'B3'!AC51)</f>
        <v/>
      </c>
      <c r="M615" s="59" t="str">
        <f t="shared" si="10"/>
        <v>OK</v>
      </c>
      <c r="N615" s="60"/>
    </row>
    <row r="616" spans="1:14" x14ac:dyDescent="0.25">
      <c r="A616" s="61" t="s">
        <v>2561</v>
      </c>
      <c r="B616" s="149" t="s">
        <v>2160</v>
      </c>
      <c r="C616" s="150" t="s">
        <v>121</v>
      </c>
      <c r="D616" s="154" t="s">
        <v>2161</v>
      </c>
      <c r="E616" s="62" t="s">
        <v>739</v>
      </c>
      <c r="F616" s="150" t="s">
        <v>121</v>
      </c>
      <c r="G616" s="154" t="s">
        <v>2162</v>
      </c>
      <c r="H616" s="151" t="str">
        <f>IF(OR(AND('B3'!AB16="",'B3'!AC16=""),AND('B3'!AB34="",'B3'!AC34=""),AND('B3'!AC16="X",'B3'!AC34="X"),OR('B3'!AC16="M",'B3'!AC34="M")),"",SUM('B3'!AB16,'B3'!AB34))</f>
        <v/>
      </c>
      <c r="I616" s="151" t="str">
        <f>IF(AND(AND('B3'!AC16="X",'B3'!AC34="X"),SUM('B3'!AB16,'B3'!AB34)=0,ISNUMBER('B3'!AB52)),"",IF(OR('B3'!AC16="M",'B3'!AC34="M"),"M",IF(AND('B3'!AC16='B3'!AC34,OR('B3'!AC16="X",'B3'!AC16="W",'B3'!AC16="Z")),UPPER('B3'!AC16),"")))</f>
        <v/>
      </c>
      <c r="J616" s="62" t="s">
        <v>739</v>
      </c>
      <c r="K616" s="151" t="str">
        <f>IF(AND(ISBLANK('B3'!AB52),$L$616&lt;&gt;"Z"),"",'B3'!AB52)</f>
        <v/>
      </c>
      <c r="L616" s="151" t="str">
        <f>IF(ISBLANK('B3'!AC52),"",'B3'!AC52)</f>
        <v/>
      </c>
      <c r="M616" s="59" t="str">
        <f t="shared" si="10"/>
        <v>OK</v>
      </c>
      <c r="N616" s="60"/>
    </row>
    <row r="617" spans="1:14" x14ac:dyDescent="0.25">
      <c r="A617" s="61" t="s">
        <v>2561</v>
      </c>
      <c r="B617" s="149" t="s">
        <v>2163</v>
      </c>
      <c r="C617" s="150" t="s">
        <v>121</v>
      </c>
      <c r="D617" s="154" t="s">
        <v>2164</v>
      </c>
      <c r="E617" s="62" t="s">
        <v>739</v>
      </c>
      <c r="F617" s="150" t="s">
        <v>121</v>
      </c>
      <c r="G617" s="154" t="s">
        <v>724</v>
      </c>
      <c r="H617" s="151" t="str">
        <f>IF(OR(AND('B3'!AB17="",'B3'!AC17=""),AND('B3'!AB35="",'B3'!AC35=""),AND('B3'!AC17="X",'B3'!AC35="X"),OR('B3'!AC17="M",'B3'!AC35="M")),"",SUM('B3'!AB17,'B3'!AB35))</f>
        <v/>
      </c>
      <c r="I617" s="151" t="str">
        <f>IF(AND(AND('B3'!AC17="X",'B3'!AC35="X"),SUM('B3'!AB17,'B3'!AB35)=0,ISNUMBER('B3'!AB53)),"",IF(OR('B3'!AC17="M",'B3'!AC35="M"),"M",IF(AND('B3'!AC17='B3'!AC35,OR('B3'!AC17="X",'B3'!AC17="W",'B3'!AC17="Z")),UPPER('B3'!AC17),"")))</f>
        <v/>
      </c>
      <c r="J617" s="62" t="s">
        <v>739</v>
      </c>
      <c r="K617" s="151" t="str">
        <f>IF(AND(ISBLANK('B3'!AB53),$L$617&lt;&gt;"Z"),"",'B3'!AB53)</f>
        <v/>
      </c>
      <c r="L617" s="151" t="str">
        <f>IF(ISBLANK('B3'!AC53),"",'B3'!AC53)</f>
        <v/>
      </c>
      <c r="M617" s="59" t="str">
        <f t="shared" si="10"/>
        <v>OK</v>
      </c>
      <c r="N617" s="60"/>
    </row>
    <row r="618" spans="1:14" x14ac:dyDescent="0.25">
      <c r="A618" s="61" t="s">
        <v>2561</v>
      </c>
      <c r="B618" s="149" t="s">
        <v>2165</v>
      </c>
      <c r="C618" s="150" t="s">
        <v>121</v>
      </c>
      <c r="D618" s="154" t="s">
        <v>2166</v>
      </c>
      <c r="E618" s="62" t="s">
        <v>739</v>
      </c>
      <c r="F618" s="150" t="s">
        <v>121</v>
      </c>
      <c r="G618" s="154" t="s">
        <v>2167</v>
      </c>
      <c r="H618" s="151" t="str">
        <f>IF(OR(AND('B3'!AB19="",'B3'!AC19=""),AND('B3'!AB37="",'B3'!AC37=""),AND('B3'!AC19="X",'B3'!AC37="X"),OR('B3'!AC19="M",'B3'!AC37="M")),"",SUM('B3'!AB19,'B3'!AB37))</f>
        <v/>
      </c>
      <c r="I618" s="151" t="str">
        <f>IF(AND(AND('B3'!AC19="X",'B3'!AC37="X"),SUM('B3'!AB19,'B3'!AB37)=0,ISNUMBER('B3'!AB55)),"",IF(OR('B3'!AC19="M",'B3'!AC37="M"),"M",IF(AND('B3'!AC19='B3'!AC37,OR('B3'!AC19="X",'B3'!AC19="W",'B3'!AC19="Z")),UPPER('B3'!AC19),"")))</f>
        <v/>
      </c>
      <c r="J618" s="62" t="s">
        <v>739</v>
      </c>
      <c r="K618" s="151" t="str">
        <f>IF(AND(ISBLANK('B3'!AB55),$L$618&lt;&gt;"Z"),"",'B3'!AB55)</f>
        <v/>
      </c>
      <c r="L618" s="151" t="str">
        <f>IF(ISBLANK('B3'!AC55),"",'B3'!AC55)</f>
        <v/>
      </c>
      <c r="M618" s="59" t="str">
        <f t="shared" si="10"/>
        <v>OK</v>
      </c>
      <c r="N618" s="60"/>
    </row>
    <row r="619" spans="1:14" x14ac:dyDescent="0.25">
      <c r="A619" s="61" t="s">
        <v>2561</v>
      </c>
      <c r="B619" s="149" t="s">
        <v>2168</v>
      </c>
      <c r="C619" s="150" t="s">
        <v>121</v>
      </c>
      <c r="D619" s="154" t="s">
        <v>2169</v>
      </c>
      <c r="E619" s="62" t="s">
        <v>739</v>
      </c>
      <c r="F619" s="150" t="s">
        <v>121</v>
      </c>
      <c r="G619" s="154" t="s">
        <v>1367</v>
      </c>
      <c r="H619" s="151" t="str">
        <f>IF(OR(AND('B3'!AB20="",'B3'!AC20=""),AND('B3'!AB38="",'B3'!AC38=""),AND('B3'!AC20="X",'B3'!AC38="X"),OR('B3'!AC20="M",'B3'!AC38="M")),"",SUM('B3'!AB20,'B3'!AB38))</f>
        <v/>
      </c>
      <c r="I619" s="151" t="str">
        <f>IF(AND(AND('B3'!AC20="X",'B3'!AC38="X"),SUM('B3'!AB20,'B3'!AB38)=0,ISNUMBER('B3'!AB56)),"",IF(OR('B3'!AC20="M",'B3'!AC38="M"),"M",IF(AND('B3'!AC20='B3'!AC38,OR('B3'!AC20="X",'B3'!AC20="W",'B3'!AC20="Z")),UPPER('B3'!AC20),"")))</f>
        <v/>
      </c>
      <c r="J619" s="62" t="s">
        <v>739</v>
      </c>
      <c r="K619" s="151" t="str">
        <f>IF(AND(ISBLANK('B3'!AB56),$L$619&lt;&gt;"Z"),"",'B3'!AB56)</f>
        <v/>
      </c>
      <c r="L619" s="151" t="str">
        <f>IF(ISBLANK('B3'!AC56),"",'B3'!AC56)</f>
        <v/>
      </c>
      <c r="M619" s="59" t="str">
        <f t="shared" si="10"/>
        <v>OK</v>
      </c>
      <c r="N619" s="60"/>
    </row>
    <row r="620" spans="1:14" x14ac:dyDescent="0.25">
      <c r="A620" s="61" t="s">
        <v>2561</v>
      </c>
      <c r="B620" s="149" t="s">
        <v>2170</v>
      </c>
      <c r="C620" s="150" t="s">
        <v>121</v>
      </c>
      <c r="D620" s="154" t="s">
        <v>2171</v>
      </c>
      <c r="E620" s="62" t="s">
        <v>739</v>
      </c>
      <c r="F620" s="150" t="s">
        <v>121</v>
      </c>
      <c r="G620" s="154" t="s">
        <v>2172</v>
      </c>
      <c r="H620" s="151" t="str">
        <f>IF(OR(AND('B3'!AB21="",'B3'!AC21=""),AND('B3'!AB39="",'B3'!AC39=""),AND('B3'!AC21="X",'B3'!AC39="X"),OR('B3'!AC21="M",'B3'!AC39="M")),"",SUM('B3'!AB21,'B3'!AB39))</f>
        <v/>
      </c>
      <c r="I620" s="151" t="str">
        <f>IF(AND(AND('B3'!AC21="X",'B3'!AC39="X"),SUM('B3'!AB21,'B3'!AB39)=0,ISNUMBER('B3'!AB57)),"",IF(OR('B3'!AC21="M",'B3'!AC39="M"),"M",IF(AND('B3'!AC21='B3'!AC39,OR('B3'!AC21="X",'B3'!AC21="W",'B3'!AC21="Z")),UPPER('B3'!AC21),"")))</f>
        <v/>
      </c>
      <c r="J620" s="62" t="s">
        <v>739</v>
      </c>
      <c r="K620" s="151" t="str">
        <f>IF(AND(ISBLANK('B3'!AB57),$L$620&lt;&gt;"Z"),"",'B3'!AB57)</f>
        <v/>
      </c>
      <c r="L620" s="151" t="str">
        <f>IF(ISBLANK('B3'!AC57),"",'B3'!AC57)</f>
        <v/>
      </c>
      <c r="M620" s="59" t="str">
        <f t="shared" si="10"/>
        <v>OK</v>
      </c>
      <c r="N620" s="60"/>
    </row>
    <row r="621" spans="1:14" x14ac:dyDescent="0.25">
      <c r="A621" s="61" t="s">
        <v>2561</v>
      </c>
      <c r="B621" s="149" t="s">
        <v>2173</v>
      </c>
      <c r="C621" s="150" t="s">
        <v>121</v>
      </c>
      <c r="D621" s="154" t="s">
        <v>2174</v>
      </c>
      <c r="E621" s="62" t="s">
        <v>739</v>
      </c>
      <c r="F621" s="150" t="s">
        <v>121</v>
      </c>
      <c r="G621" s="154" t="s">
        <v>2175</v>
      </c>
      <c r="H621" s="151" t="str">
        <f>IF(OR(AND('B3'!AB22="",'B3'!AC22=""),AND('B3'!AB40="",'B3'!AC40=""),AND('B3'!AC22="X",'B3'!AC40="X"),OR('B3'!AC22="M",'B3'!AC40="M")),"",SUM('B3'!AB22,'B3'!AB40))</f>
        <v/>
      </c>
      <c r="I621" s="151" t="str">
        <f>IF(AND(AND('B3'!AC22="X",'B3'!AC40="X"),SUM('B3'!AB22,'B3'!AB40)=0,ISNUMBER('B3'!AB58)),"",IF(OR('B3'!AC22="M",'B3'!AC40="M"),"M",IF(AND('B3'!AC22='B3'!AC40,OR('B3'!AC22="X",'B3'!AC22="W",'B3'!AC22="Z")),UPPER('B3'!AC22),"")))</f>
        <v/>
      </c>
      <c r="J621" s="62" t="s">
        <v>739</v>
      </c>
      <c r="K621" s="151" t="str">
        <f>IF(AND(ISBLANK('B3'!AB58),$L$621&lt;&gt;"Z"),"",'B3'!AB58)</f>
        <v/>
      </c>
      <c r="L621" s="151" t="str">
        <f>IF(ISBLANK('B3'!AC58),"",'B3'!AC58)</f>
        <v/>
      </c>
      <c r="M621" s="59" t="str">
        <f t="shared" si="10"/>
        <v>OK</v>
      </c>
      <c r="N621" s="60"/>
    </row>
    <row r="622" spans="1:14" x14ac:dyDescent="0.25">
      <c r="A622" s="61" t="s">
        <v>2561</v>
      </c>
      <c r="B622" s="149" t="s">
        <v>2176</v>
      </c>
      <c r="C622" s="150" t="s">
        <v>121</v>
      </c>
      <c r="D622" s="154" t="s">
        <v>2177</v>
      </c>
      <c r="E622" s="62" t="s">
        <v>739</v>
      </c>
      <c r="F622" s="150" t="s">
        <v>121</v>
      </c>
      <c r="G622" s="154" t="s">
        <v>1370</v>
      </c>
      <c r="H622" s="151" t="str">
        <f>IF(OR(AND('B3'!AB24="",'B3'!AC24=""),AND('B3'!AB42="",'B3'!AC42=""),AND('B3'!AC24="X",'B3'!AC42="X"),OR('B3'!AC24="M",'B3'!AC42="M")),"",SUM('B3'!AB24,'B3'!AB42))</f>
        <v/>
      </c>
      <c r="I622" s="151" t="str">
        <f>IF(AND(AND('B3'!AC24="X",'B3'!AC42="X"),SUM('B3'!AB24,'B3'!AB42)=0,ISNUMBER('B3'!AB60)),"",IF(OR('B3'!AC24="M",'B3'!AC42="M"),"M",IF(AND('B3'!AC24='B3'!AC42,OR('B3'!AC24="X",'B3'!AC24="W",'B3'!AC24="Z")),UPPER('B3'!AC24),"")))</f>
        <v/>
      </c>
      <c r="J622" s="62" t="s">
        <v>739</v>
      </c>
      <c r="K622" s="151" t="str">
        <f>IF(AND(ISBLANK('B3'!AB60),$L$622&lt;&gt;"Z"),"",'B3'!AB60)</f>
        <v/>
      </c>
      <c r="L622" s="151" t="str">
        <f>IF(ISBLANK('B3'!AC60),"",'B3'!AC60)</f>
        <v/>
      </c>
      <c r="M622" s="59" t="str">
        <f t="shared" si="10"/>
        <v>OK</v>
      </c>
      <c r="N622" s="60"/>
    </row>
    <row r="623" spans="1:14" x14ac:dyDescent="0.25">
      <c r="A623" s="61" t="s">
        <v>2561</v>
      </c>
      <c r="B623" s="149" t="s">
        <v>2178</v>
      </c>
      <c r="C623" s="150" t="s">
        <v>121</v>
      </c>
      <c r="D623" s="154" t="s">
        <v>2179</v>
      </c>
      <c r="E623" s="62" t="s">
        <v>739</v>
      </c>
      <c r="F623" s="150" t="s">
        <v>121</v>
      </c>
      <c r="G623" s="154" t="s">
        <v>645</v>
      </c>
      <c r="H623" s="151" t="str">
        <f>IF(OR(AND('B3'!AB26="",'B3'!AC26=""),AND('B3'!AB44="",'B3'!AC44=""),AND('B3'!AC26="X",'B3'!AC44="X"),OR('B3'!AC26="M",'B3'!AC44="M")),"",SUM('B3'!AB26,'B3'!AB44))</f>
        <v/>
      </c>
      <c r="I623" s="151" t="str">
        <f>IF(AND(AND('B3'!AC26="X",'B3'!AC44="X"),SUM('B3'!AB26,'B3'!AB44)=0,ISNUMBER('B3'!AB62)),"",IF(OR('B3'!AC26="M",'B3'!AC44="M"),"M",IF(AND('B3'!AC26='B3'!AC44,OR('B3'!AC26="X",'B3'!AC26="W",'B3'!AC26="Z")),UPPER('B3'!AC26),"")))</f>
        <v/>
      </c>
      <c r="J623" s="62" t="s">
        <v>739</v>
      </c>
      <c r="K623" s="151" t="str">
        <f>IF(AND(ISBLANK('B3'!AB62),$L$623&lt;&gt;"Z"),"",'B3'!AB62)</f>
        <v/>
      </c>
      <c r="L623" s="151" t="str">
        <f>IF(ISBLANK('B3'!AC62),"",'B3'!AC62)</f>
        <v/>
      </c>
      <c r="M623" s="59" t="str">
        <f t="shared" si="10"/>
        <v>OK</v>
      </c>
      <c r="N623" s="60"/>
    </row>
    <row r="624" spans="1:14" x14ac:dyDescent="0.25">
      <c r="A624" s="61" t="s">
        <v>2561</v>
      </c>
      <c r="B624" s="149" t="s">
        <v>2180</v>
      </c>
      <c r="C624" s="150" t="s">
        <v>121</v>
      </c>
      <c r="D624" s="154" t="s">
        <v>2181</v>
      </c>
      <c r="E624" s="62" t="s">
        <v>739</v>
      </c>
      <c r="F624" s="150" t="s">
        <v>121</v>
      </c>
      <c r="G624" s="154" t="s">
        <v>2182</v>
      </c>
      <c r="H624" s="151" t="str">
        <f>IF(OR(AND('B3'!AB28="",'B3'!AC28=""),AND('B3'!AB46="",'B3'!AC46=""),AND('B3'!AC28="X",'B3'!AC46="X"),OR('B3'!AC28="M",'B3'!AC46="M")),"",SUM('B3'!AB28,'B3'!AB46))</f>
        <v/>
      </c>
      <c r="I624" s="151" t="str">
        <f>IF(AND(AND('B3'!AC28="X",'B3'!AC46="X"),SUM('B3'!AB28,'B3'!AB46)=0,ISNUMBER('B3'!AB64)),"",IF(OR('B3'!AC28="M",'B3'!AC46="M"),"M",IF(AND('B3'!AC28='B3'!AC46,OR('B3'!AC28="X",'B3'!AC28="W",'B3'!AC28="Z")),UPPER('B3'!AC28),"")))</f>
        <v/>
      </c>
      <c r="J624" s="62" t="s">
        <v>739</v>
      </c>
      <c r="K624" s="151" t="str">
        <f>IF(AND(ISBLANK('B3'!AB64),$L$624&lt;&gt;"Z"),"",'B3'!AB64)</f>
        <v/>
      </c>
      <c r="L624" s="151" t="str">
        <f>IF(ISBLANK('B3'!AC64),"",'B3'!AC64)</f>
        <v/>
      </c>
      <c r="M624" s="59" t="str">
        <f t="shared" si="10"/>
        <v>OK</v>
      </c>
      <c r="N624" s="60"/>
    </row>
    <row r="625" spans="1:14" x14ac:dyDescent="0.25">
      <c r="A625" s="61" t="s">
        <v>2561</v>
      </c>
      <c r="B625" s="149" t="s">
        <v>2183</v>
      </c>
      <c r="C625" s="150" t="s">
        <v>121</v>
      </c>
      <c r="D625" s="154" t="s">
        <v>1430</v>
      </c>
      <c r="E625" s="62" t="s">
        <v>739</v>
      </c>
      <c r="F625" s="150" t="s">
        <v>121</v>
      </c>
      <c r="G625" s="154" t="s">
        <v>555</v>
      </c>
      <c r="H625" s="151" t="str">
        <f>IF(OR(AND('B3'!AE15="",'B3'!AF15=""),AND('B3'!AE16="",'B3'!AF16=""),AND('B3'!AF15="X",'B3'!AF16="X"),OR('B3'!AF15="M",'B3'!AF16="M")),"",SUM('B3'!AE15,'B3'!AE16))</f>
        <v/>
      </c>
      <c r="I625" s="151" t="str">
        <f>IF(AND(AND('B3'!AF15="X",'B3'!AF16="X"),SUM('B3'!AE15,'B3'!AE16)=0,ISNUMBER('B3'!AE17)),"",IF(OR('B3'!AF15="M",'B3'!AF16="M"),"M",IF(AND('B3'!AF15='B3'!AF16,OR('B3'!AF15="X",'B3'!AF15="W",'B3'!AF15="Z")),UPPER('B3'!AF15),"")))</f>
        <v/>
      </c>
      <c r="J625" s="62" t="s">
        <v>739</v>
      </c>
      <c r="K625" s="151" t="str">
        <f>IF(AND(ISBLANK('B3'!AE17),$L$625&lt;&gt;"Z"),"",'B3'!AE17)</f>
        <v/>
      </c>
      <c r="L625" s="151" t="str">
        <f>IF(ISBLANK('B3'!AF17),"",'B3'!AF17)</f>
        <v/>
      </c>
      <c r="M625" s="59" t="str">
        <f t="shared" si="10"/>
        <v>OK</v>
      </c>
      <c r="N625" s="60"/>
    </row>
    <row r="626" spans="1:14" x14ac:dyDescent="0.25">
      <c r="A626" s="61" t="s">
        <v>2561</v>
      </c>
      <c r="B626" s="149" t="s">
        <v>2184</v>
      </c>
      <c r="C626" s="150" t="s">
        <v>121</v>
      </c>
      <c r="D626" s="154" t="s">
        <v>2185</v>
      </c>
      <c r="E626" s="62" t="s">
        <v>739</v>
      </c>
      <c r="F626" s="150" t="s">
        <v>121</v>
      </c>
      <c r="G626" s="154" t="s">
        <v>1433</v>
      </c>
      <c r="H626" s="151" t="str">
        <f>IF(OR(SUMPRODUCT(--('B3'!AE19:'B3'!AE21=""),--('B3'!AF19:'B3'!AF21=""))&gt;0,COUNTIF('B3'!AF19:'B3'!AF21,"M")&gt;0,COUNTIF('B3'!AF19:'B3'!AF21,"X")=3),"",SUM('B3'!AE19:'B3'!AE21))</f>
        <v/>
      </c>
      <c r="I626" s="151" t="str">
        <f>IF(AND(COUNTIF('B3'!AF19:'B3'!AF21,"X")=3,SUM('B3'!AE19:'B3'!AE21)=0,ISNUMBER('B3'!AE22)),"",IF(COUNTIF('B3'!AF19:'B3'!AF21,"M")&gt;0,"M",IF(AND(COUNTIF('B3'!AF19:'B3'!AF21,'B3'!AF19)=3,OR('B3'!AF19="X",'B3'!AF19="W",'B3'!AF19="Z")),UPPER('B3'!AF19),"")))</f>
        <v/>
      </c>
      <c r="J626" s="62" t="s">
        <v>739</v>
      </c>
      <c r="K626" s="151" t="str">
        <f>IF(AND(ISBLANK('B3'!AE22),$L$626&lt;&gt;"Z"),"",'B3'!AE22)</f>
        <v/>
      </c>
      <c r="L626" s="151" t="str">
        <f>IF(ISBLANK('B3'!AF22),"",'B3'!AF22)</f>
        <v/>
      </c>
      <c r="M626" s="59" t="str">
        <f t="shared" si="10"/>
        <v>OK</v>
      </c>
      <c r="N626" s="60"/>
    </row>
    <row r="627" spans="1:14" x14ac:dyDescent="0.25">
      <c r="A627" s="61" t="s">
        <v>2561</v>
      </c>
      <c r="B627" s="149" t="s">
        <v>2186</v>
      </c>
      <c r="C627" s="150" t="s">
        <v>121</v>
      </c>
      <c r="D627" s="154" t="s">
        <v>2187</v>
      </c>
      <c r="E627" s="62" t="s">
        <v>739</v>
      </c>
      <c r="F627" s="150" t="s">
        <v>121</v>
      </c>
      <c r="G627" s="154" t="s">
        <v>2188</v>
      </c>
      <c r="H627" s="151" t="str">
        <f>IF(OR(AND('B3'!AE17="",'B3'!AF17=""),AND('B3'!AE22="",'B3'!AF22=""),AND('B3'!AF17="X",'B3'!AF22="X"),OR('B3'!AF17="M",'B3'!AF22="M")),"",SUM('B3'!AE17,'B3'!AE22))</f>
        <v/>
      </c>
      <c r="I627" s="151" t="str">
        <f>IF(AND(AND('B3'!AF17="X",'B3'!AF22="X"),SUM('B3'!AE17,'B3'!AE22)=0,ISNUMBER('B3'!AE24)),"",IF(OR('B3'!AF17="M",'B3'!AF22="M"),"M",IF(AND('B3'!AF17='B3'!AF22,OR('B3'!AF17="X",'B3'!AF17="W",'B3'!AF17="Z")),UPPER('B3'!AF17),"")))</f>
        <v/>
      </c>
      <c r="J627" s="62" t="s">
        <v>739</v>
      </c>
      <c r="K627" s="151" t="str">
        <f>IF(AND(ISBLANK('B3'!AE24),$L$627&lt;&gt;"Z"),"",'B3'!AE24)</f>
        <v/>
      </c>
      <c r="L627" s="151" t="str">
        <f>IF(ISBLANK('B3'!AF24),"",'B3'!AF24)</f>
        <v/>
      </c>
      <c r="M627" s="59" t="str">
        <f t="shared" si="10"/>
        <v>OK</v>
      </c>
      <c r="N627" s="60"/>
    </row>
    <row r="628" spans="1:14" x14ac:dyDescent="0.25">
      <c r="A628" s="61" t="s">
        <v>2561</v>
      </c>
      <c r="B628" s="149" t="s">
        <v>2189</v>
      </c>
      <c r="C628" s="150" t="s">
        <v>121</v>
      </c>
      <c r="D628" s="154" t="s">
        <v>2190</v>
      </c>
      <c r="E628" s="62" t="s">
        <v>739</v>
      </c>
      <c r="F628" s="150" t="s">
        <v>121</v>
      </c>
      <c r="G628" s="154" t="s">
        <v>1439</v>
      </c>
      <c r="H628" s="151" t="str">
        <f>IF(OR(AND('B3'!AE24="",'B3'!AF24=""),AND('B3'!AE26="",'B3'!AF26=""),AND('B3'!AF24="X",'B3'!AF26="X"),OR('B3'!AF24="M",'B3'!AF26="M")),"",SUM('B3'!AE24,'B3'!AE26))</f>
        <v/>
      </c>
      <c r="I628" s="151" t="str">
        <f>IF(AND(AND('B3'!AF24="X",'B3'!AF26="X"),SUM('B3'!AE24,'B3'!AE26)=0,ISNUMBER('B3'!AE28)),"",IF(OR('B3'!AF24="M",'B3'!AF26="M"),"M",IF(AND('B3'!AF24='B3'!AF26,OR('B3'!AF24="X",'B3'!AF24="W",'B3'!AF24="Z")),UPPER('B3'!AF24),"")))</f>
        <v/>
      </c>
      <c r="J628" s="62" t="s">
        <v>739</v>
      </c>
      <c r="K628" s="151" t="str">
        <f>IF(AND(ISBLANK('B3'!AE28),$L$628&lt;&gt;"Z"),"",'B3'!AE28)</f>
        <v/>
      </c>
      <c r="L628" s="151" t="str">
        <f>IF(ISBLANK('B3'!AF28),"",'B3'!AF28)</f>
        <v/>
      </c>
      <c r="M628" s="59" t="str">
        <f t="shared" si="10"/>
        <v>OK</v>
      </c>
      <c r="N628" s="60"/>
    </row>
    <row r="629" spans="1:14" x14ac:dyDescent="0.25">
      <c r="A629" s="61" t="s">
        <v>2561</v>
      </c>
      <c r="B629" s="149" t="s">
        <v>2191</v>
      </c>
      <c r="C629" s="150" t="s">
        <v>121</v>
      </c>
      <c r="D629" s="154" t="s">
        <v>2192</v>
      </c>
      <c r="E629" s="62" t="s">
        <v>739</v>
      </c>
      <c r="F629" s="150" t="s">
        <v>121</v>
      </c>
      <c r="G629" s="154" t="s">
        <v>587</v>
      </c>
      <c r="H629" s="151" t="str">
        <f>IF(OR(AND('B3'!AE33="",'B3'!AF33=""),AND('B3'!AE34="",'B3'!AF34=""),AND('B3'!AF33="X",'B3'!AF34="X"),OR('B3'!AF33="M",'B3'!AF34="M")),"",SUM('B3'!AE33,'B3'!AE34))</f>
        <v/>
      </c>
      <c r="I629" s="151" t="str">
        <f>IF(AND(AND('B3'!AF33="X",'B3'!AF34="X"),SUM('B3'!AE33,'B3'!AE34)=0,ISNUMBER('B3'!AE35)),"",IF(OR('B3'!AF33="M",'B3'!AF34="M"),"M",IF(AND('B3'!AF33='B3'!AF34,OR('B3'!AF33="X",'B3'!AF33="W",'B3'!AF33="Z")),UPPER('B3'!AF33),"")))</f>
        <v/>
      </c>
      <c r="J629" s="62" t="s">
        <v>739</v>
      </c>
      <c r="K629" s="151" t="str">
        <f>IF(AND(ISBLANK('B3'!AE35),$L$629&lt;&gt;"Z"),"",'B3'!AE35)</f>
        <v/>
      </c>
      <c r="L629" s="151" t="str">
        <f>IF(ISBLANK('B3'!AF35),"",'B3'!AF35)</f>
        <v/>
      </c>
      <c r="M629" s="59" t="str">
        <f t="shared" si="10"/>
        <v>OK</v>
      </c>
      <c r="N629" s="60"/>
    </row>
    <row r="630" spans="1:14" x14ac:dyDescent="0.25">
      <c r="A630" s="61" t="s">
        <v>2561</v>
      </c>
      <c r="B630" s="149" t="s">
        <v>2193</v>
      </c>
      <c r="C630" s="150" t="s">
        <v>121</v>
      </c>
      <c r="D630" s="154" t="s">
        <v>2194</v>
      </c>
      <c r="E630" s="62" t="s">
        <v>739</v>
      </c>
      <c r="F630" s="150" t="s">
        <v>121</v>
      </c>
      <c r="G630" s="154" t="s">
        <v>2195</v>
      </c>
      <c r="H630" s="151" t="str">
        <f>IF(OR(SUMPRODUCT(--('B3'!AE37:'B3'!AE39=""),--('B3'!AF37:'B3'!AF39=""))&gt;0,COUNTIF('B3'!AF37:'B3'!AF39,"M")&gt;0,COUNTIF('B3'!AF37:'B3'!AF39,"X")=3),"",SUM('B3'!AE37:'B3'!AE39))</f>
        <v/>
      </c>
      <c r="I630" s="151" t="str">
        <f>IF(AND(COUNTIF('B3'!AF37:'B3'!AF39,"X")=3,SUM('B3'!AE37:'B3'!AE39)=0,ISNUMBER('B3'!AE40)),"",IF(COUNTIF('B3'!AF37:'B3'!AF39,"M")&gt;0,"M",IF(AND(COUNTIF('B3'!AF37:'B3'!AF39,'B3'!AF37)=3,OR('B3'!AF37="X",'B3'!AF37="W",'B3'!AF37="Z")),UPPER('B3'!AF37),"")))</f>
        <v/>
      </c>
      <c r="J630" s="62" t="s">
        <v>739</v>
      </c>
      <c r="K630" s="151" t="str">
        <f>IF(AND(ISBLANK('B3'!AE40),$L$630&lt;&gt;"Z"),"",'B3'!AE40)</f>
        <v/>
      </c>
      <c r="L630" s="151" t="str">
        <f>IF(ISBLANK('B3'!AF40),"",'B3'!AF40)</f>
        <v/>
      </c>
      <c r="M630" s="59" t="str">
        <f t="shared" si="10"/>
        <v>OK</v>
      </c>
      <c r="N630" s="60"/>
    </row>
    <row r="631" spans="1:14" x14ac:dyDescent="0.25">
      <c r="A631" s="61" t="s">
        <v>2561</v>
      </c>
      <c r="B631" s="149" t="s">
        <v>2196</v>
      </c>
      <c r="C631" s="150" t="s">
        <v>121</v>
      </c>
      <c r="D631" s="154" t="s">
        <v>2197</v>
      </c>
      <c r="E631" s="62" t="s">
        <v>739</v>
      </c>
      <c r="F631" s="150" t="s">
        <v>121</v>
      </c>
      <c r="G631" s="154" t="s">
        <v>2198</v>
      </c>
      <c r="H631" s="151" t="str">
        <f>IF(OR(AND('B3'!AE35="",'B3'!AF35=""),AND('B3'!AE40="",'B3'!AF40=""),AND('B3'!AF35="X",'B3'!AF40="X"),OR('B3'!AF35="M",'B3'!AF40="M")),"",SUM('B3'!AE35,'B3'!AE40))</f>
        <v/>
      </c>
      <c r="I631" s="151" t="str">
        <f>IF(AND(AND('B3'!AF35="X",'B3'!AF40="X"),SUM('B3'!AE35,'B3'!AE40)=0,ISNUMBER('B3'!AE42)),"",IF(OR('B3'!AF35="M",'B3'!AF40="M"),"M",IF(AND('B3'!AF35='B3'!AF40,OR('B3'!AF35="X",'B3'!AF35="W",'B3'!AF35="Z")),UPPER('B3'!AF35),"")))</f>
        <v/>
      </c>
      <c r="J631" s="62" t="s">
        <v>739</v>
      </c>
      <c r="K631" s="151" t="str">
        <f>IF(AND(ISBLANK('B3'!AE42),$L$631&lt;&gt;"Z"),"",'B3'!AE42)</f>
        <v/>
      </c>
      <c r="L631" s="151" t="str">
        <f>IF(ISBLANK('B3'!AF42),"",'B3'!AF42)</f>
        <v/>
      </c>
      <c r="M631" s="59" t="str">
        <f t="shared" si="10"/>
        <v>OK</v>
      </c>
      <c r="N631" s="60"/>
    </row>
    <row r="632" spans="1:14" x14ac:dyDescent="0.25">
      <c r="A632" s="61" t="s">
        <v>2561</v>
      </c>
      <c r="B632" s="149" t="s">
        <v>2199</v>
      </c>
      <c r="C632" s="150" t="s">
        <v>121</v>
      </c>
      <c r="D632" s="154" t="s">
        <v>2200</v>
      </c>
      <c r="E632" s="62" t="s">
        <v>739</v>
      </c>
      <c r="F632" s="150" t="s">
        <v>121</v>
      </c>
      <c r="G632" s="154" t="s">
        <v>2201</v>
      </c>
      <c r="H632" s="151" t="str">
        <f>IF(OR(AND('B3'!AE42="",'B3'!AF42=""),AND('B3'!AE44="",'B3'!AF44=""),AND('B3'!AF42="X",'B3'!AF44="X"),OR('B3'!AF42="M",'B3'!AF44="M")),"",SUM('B3'!AE42,'B3'!AE44))</f>
        <v/>
      </c>
      <c r="I632" s="151" t="str">
        <f>IF(AND(AND('B3'!AF42="X",'B3'!AF44="X"),SUM('B3'!AE42,'B3'!AE44)=0,ISNUMBER('B3'!AE46)),"",IF(OR('B3'!AF42="M",'B3'!AF44="M"),"M",IF(AND('B3'!AF42='B3'!AF44,OR('B3'!AF42="X",'B3'!AF42="W",'B3'!AF42="Z")),UPPER('B3'!AF42),"")))</f>
        <v/>
      </c>
      <c r="J632" s="62" t="s">
        <v>739</v>
      </c>
      <c r="K632" s="151" t="str">
        <f>IF(AND(ISBLANK('B3'!AE46),$L$632&lt;&gt;"Z"),"",'B3'!AE46)</f>
        <v/>
      </c>
      <c r="L632" s="151" t="str">
        <f>IF(ISBLANK('B3'!AF46),"",'B3'!AF46)</f>
        <v/>
      </c>
      <c r="M632" s="59" t="str">
        <f t="shared" si="10"/>
        <v>OK</v>
      </c>
      <c r="N632" s="60"/>
    </row>
    <row r="633" spans="1:14" x14ac:dyDescent="0.25">
      <c r="A633" s="61" t="s">
        <v>2561</v>
      </c>
      <c r="B633" s="149" t="s">
        <v>2202</v>
      </c>
      <c r="C633" s="150" t="s">
        <v>121</v>
      </c>
      <c r="D633" s="154" t="s">
        <v>2203</v>
      </c>
      <c r="E633" s="62" t="s">
        <v>739</v>
      </c>
      <c r="F633" s="150" t="s">
        <v>121</v>
      </c>
      <c r="G633" s="154" t="s">
        <v>726</v>
      </c>
      <c r="H633" s="151" t="str">
        <f>IF(OR(AND('B3'!AE15="",'B3'!AF15=""),AND('B3'!AE33="",'B3'!AF33=""),AND('B3'!AF15="X",'B3'!AF33="X"),OR('B3'!AF15="M",'B3'!AF33="M")),"",SUM('B3'!AE15,'B3'!AE33))</f>
        <v/>
      </c>
      <c r="I633" s="151" t="str">
        <f>IF(AND(AND('B3'!AF15="X",'B3'!AF33="X"),SUM('B3'!AE15,'B3'!AE33)=0,ISNUMBER('B3'!AE51)),"",IF(OR('B3'!AF15="M",'B3'!AF33="M"),"M",IF(AND('B3'!AF15='B3'!AF33,OR('B3'!AF15="X",'B3'!AF15="W",'B3'!AF15="Z")),UPPER('B3'!AF15),"")))</f>
        <v/>
      </c>
      <c r="J633" s="62" t="s">
        <v>739</v>
      </c>
      <c r="K633" s="151" t="str">
        <f>IF(AND(ISBLANK('B3'!AE51),$L$633&lt;&gt;"Z"),"",'B3'!AE51)</f>
        <v/>
      </c>
      <c r="L633" s="151" t="str">
        <f>IF(ISBLANK('B3'!AF51),"",'B3'!AF51)</f>
        <v/>
      </c>
      <c r="M633" s="59" t="str">
        <f t="shared" si="10"/>
        <v>OK</v>
      </c>
      <c r="N633" s="60"/>
    </row>
    <row r="634" spans="1:14" x14ac:dyDescent="0.25">
      <c r="A634" s="61" t="s">
        <v>2561</v>
      </c>
      <c r="B634" s="149" t="s">
        <v>2204</v>
      </c>
      <c r="C634" s="150" t="s">
        <v>121</v>
      </c>
      <c r="D634" s="154" t="s">
        <v>2205</v>
      </c>
      <c r="E634" s="62" t="s">
        <v>739</v>
      </c>
      <c r="F634" s="150" t="s">
        <v>121</v>
      </c>
      <c r="G634" s="154" t="s">
        <v>2206</v>
      </c>
      <c r="H634" s="151" t="str">
        <f>IF(OR(AND('B3'!AE16="",'B3'!AF16=""),AND('B3'!AE34="",'B3'!AF34=""),AND('B3'!AF16="X",'B3'!AF34="X"),OR('B3'!AF16="M",'B3'!AF34="M")),"",SUM('B3'!AE16,'B3'!AE34))</f>
        <v/>
      </c>
      <c r="I634" s="151" t="str">
        <f>IF(AND(AND('B3'!AF16="X",'B3'!AF34="X"),SUM('B3'!AE16,'B3'!AE34)=0,ISNUMBER('B3'!AE52)),"",IF(OR('B3'!AF16="M",'B3'!AF34="M"),"M",IF(AND('B3'!AF16='B3'!AF34,OR('B3'!AF16="X",'B3'!AF16="W",'B3'!AF16="Z")),UPPER('B3'!AF16),"")))</f>
        <v/>
      </c>
      <c r="J634" s="62" t="s">
        <v>739</v>
      </c>
      <c r="K634" s="151" t="str">
        <f>IF(AND(ISBLANK('B3'!AE52),$L$634&lt;&gt;"Z"),"",'B3'!AE52)</f>
        <v/>
      </c>
      <c r="L634" s="151" t="str">
        <f>IF(ISBLANK('B3'!AF52),"",'B3'!AF52)</f>
        <v/>
      </c>
      <c r="M634" s="59" t="str">
        <f t="shared" si="10"/>
        <v>OK</v>
      </c>
      <c r="N634" s="60"/>
    </row>
    <row r="635" spans="1:14" x14ac:dyDescent="0.25">
      <c r="A635" s="61" t="s">
        <v>2561</v>
      </c>
      <c r="B635" s="149" t="s">
        <v>2207</v>
      </c>
      <c r="C635" s="150" t="s">
        <v>121</v>
      </c>
      <c r="D635" s="154" t="s">
        <v>2208</v>
      </c>
      <c r="E635" s="62" t="s">
        <v>739</v>
      </c>
      <c r="F635" s="150" t="s">
        <v>121</v>
      </c>
      <c r="G635" s="154" t="s">
        <v>727</v>
      </c>
      <c r="H635" s="151" t="str">
        <f>IF(OR(AND('B3'!AE17="",'B3'!AF17=""),AND('B3'!AE35="",'B3'!AF35=""),AND('B3'!AF17="X",'B3'!AF35="X"),OR('B3'!AF17="M",'B3'!AF35="M")),"",SUM('B3'!AE17,'B3'!AE35))</f>
        <v/>
      </c>
      <c r="I635" s="151" t="str">
        <f>IF(AND(AND('B3'!AF17="X",'B3'!AF35="X"),SUM('B3'!AE17,'B3'!AE35)=0,ISNUMBER('B3'!AE53)),"",IF(OR('B3'!AF17="M",'B3'!AF35="M"),"M",IF(AND('B3'!AF17='B3'!AF35,OR('B3'!AF17="X",'B3'!AF17="W",'B3'!AF17="Z")),UPPER('B3'!AF17),"")))</f>
        <v/>
      </c>
      <c r="J635" s="62" t="s">
        <v>739</v>
      </c>
      <c r="K635" s="151" t="str">
        <f>IF(AND(ISBLANK('B3'!AE53),$L$635&lt;&gt;"Z"),"",'B3'!AE53)</f>
        <v/>
      </c>
      <c r="L635" s="151" t="str">
        <f>IF(ISBLANK('B3'!AF53),"",'B3'!AF53)</f>
        <v/>
      </c>
      <c r="M635" s="59" t="str">
        <f t="shared" si="10"/>
        <v>OK</v>
      </c>
      <c r="N635" s="60"/>
    </row>
    <row r="636" spans="1:14" x14ac:dyDescent="0.25">
      <c r="A636" s="61" t="s">
        <v>2561</v>
      </c>
      <c r="B636" s="149" t="s">
        <v>2209</v>
      </c>
      <c r="C636" s="150" t="s">
        <v>121</v>
      </c>
      <c r="D636" s="154" t="s">
        <v>2210</v>
      </c>
      <c r="E636" s="62" t="s">
        <v>739</v>
      </c>
      <c r="F636" s="150" t="s">
        <v>121</v>
      </c>
      <c r="G636" s="154" t="s">
        <v>2211</v>
      </c>
      <c r="H636" s="151" t="str">
        <f>IF(OR(AND('B3'!AE19="",'B3'!AF19=""),AND('B3'!AE37="",'B3'!AF37=""),AND('B3'!AF19="X",'B3'!AF37="X"),OR('B3'!AF19="M",'B3'!AF37="M")),"",SUM('B3'!AE19,'B3'!AE37))</f>
        <v/>
      </c>
      <c r="I636" s="151" t="str">
        <f>IF(AND(AND('B3'!AF19="X",'B3'!AF37="X"),SUM('B3'!AE19,'B3'!AE37)=0,ISNUMBER('B3'!AE55)),"",IF(OR('B3'!AF19="M",'B3'!AF37="M"),"M",IF(AND('B3'!AF19='B3'!AF37,OR('B3'!AF19="X",'B3'!AF19="W",'B3'!AF19="Z")),UPPER('B3'!AF19),"")))</f>
        <v/>
      </c>
      <c r="J636" s="62" t="s">
        <v>739</v>
      </c>
      <c r="K636" s="151" t="str">
        <f>IF(AND(ISBLANK('B3'!AE55),$L$636&lt;&gt;"Z"),"",'B3'!AE55)</f>
        <v/>
      </c>
      <c r="L636" s="151" t="str">
        <f>IF(ISBLANK('B3'!AF55),"",'B3'!AF55)</f>
        <v/>
      </c>
      <c r="M636" s="59" t="str">
        <f t="shared" si="10"/>
        <v>OK</v>
      </c>
      <c r="N636" s="60"/>
    </row>
    <row r="637" spans="1:14" x14ac:dyDescent="0.25">
      <c r="A637" s="61" t="s">
        <v>2561</v>
      </c>
      <c r="B637" s="149" t="s">
        <v>2212</v>
      </c>
      <c r="C637" s="150" t="s">
        <v>121</v>
      </c>
      <c r="D637" s="154" t="s">
        <v>2213</v>
      </c>
      <c r="E637" s="62" t="s">
        <v>739</v>
      </c>
      <c r="F637" s="150" t="s">
        <v>121</v>
      </c>
      <c r="G637" s="154" t="s">
        <v>1455</v>
      </c>
      <c r="H637" s="151" t="str">
        <f>IF(OR(AND('B3'!AE20="",'B3'!AF20=""),AND('B3'!AE38="",'B3'!AF38=""),AND('B3'!AF20="X",'B3'!AF38="X"),OR('B3'!AF20="M",'B3'!AF38="M")),"",SUM('B3'!AE20,'B3'!AE38))</f>
        <v/>
      </c>
      <c r="I637" s="151" t="str">
        <f>IF(AND(AND('B3'!AF20="X",'B3'!AF38="X"),SUM('B3'!AE20,'B3'!AE38)=0,ISNUMBER('B3'!AE56)),"",IF(OR('B3'!AF20="M",'B3'!AF38="M"),"M",IF(AND('B3'!AF20='B3'!AF38,OR('B3'!AF20="X",'B3'!AF20="W",'B3'!AF20="Z")),UPPER('B3'!AF20),"")))</f>
        <v/>
      </c>
      <c r="J637" s="62" t="s">
        <v>739</v>
      </c>
      <c r="K637" s="151" t="str">
        <f>IF(AND(ISBLANK('B3'!AE56),$L$637&lt;&gt;"Z"),"",'B3'!AE56)</f>
        <v/>
      </c>
      <c r="L637" s="151" t="str">
        <f>IF(ISBLANK('B3'!AF56),"",'B3'!AF56)</f>
        <v/>
      </c>
      <c r="M637" s="59" t="str">
        <f t="shared" si="10"/>
        <v>OK</v>
      </c>
      <c r="N637" s="60"/>
    </row>
    <row r="638" spans="1:14" x14ac:dyDescent="0.25">
      <c r="A638" s="61" t="s">
        <v>2561</v>
      </c>
      <c r="B638" s="149" t="s">
        <v>2214</v>
      </c>
      <c r="C638" s="150" t="s">
        <v>121</v>
      </c>
      <c r="D638" s="154" t="s">
        <v>2215</v>
      </c>
      <c r="E638" s="62" t="s">
        <v>739</v>
      </c>
      <c r="F638" s="150" t="s">
        <v>121</v>
      </c>
      <c r="G638" s="154" t="s">
        <v>2216</v>
      </c>
      <c r="H638" s="151" t="str">
        <f>IF(OR(AND('B3'!AE21="",'B3'!AF21=""),AND('B3'!AE39="",'B3'!AF39=""),AND('B3'!AF21="X",'B3'!AF39="X"),OR('B3'!AF21="M",'B3'!AF39="M")),"",SUM('B3'!AE21,'B3'!AE39))</f>
        <v/>
      </c>
      <c r="I638" s="151" t="str">
        <f>IF(AND(AND('B3'!AF21="X",'B3'!AF39="X"),SUM('B3'!AE21,'B3'!AE39)=0,ISNUMBER('B3'!AE57)),"",IF(OR('B3'!AF21="M",'B3'!AF39="M"),"M",IF(AND('B3'!AF21='B3'!AF39,OR('B3'!AF21="X",'B3'!AF21="W",'B3'!AF21="Z")),UPPER('B3'!AF21),"")))</f>
        <v/>
      </c>
      <c r="J638" s="62" t="s">
        <v>739</v>
      </c>
      <c r="K638" s="151" t="str">
        <f>IF(AND(ISBLANK('B3'!AE57),$L$638&lt;&gt;"Z"),"",'B3'!AE57)</f>
        <v/>
      </c>
      <c r="L638" s="151" t="str">
        <f>IF(ISBLANK('B3'!AF57),"",'B3'!AF57)</f>
        <v/>
      </c>
      <c r="M638" s="59" t="str">
        <f t="shared" si="10"/>
        <v>OK</v>
      </c>
      <c r="N638" s="60"/>
    </row>
    <row r="639" spans="1:14" x14ac:dyDescent="0.25">
      <c r="A639" s="61" t="s">
        <v>2561</v>
      </c>
      <c r="B639" s="149" t="s">
        <v>2217</v>
      </c>
      <c r="C639" s="150" t="s">
        <v>121</v>
      </c>
      <c r="D639" s="154" t="s">
        <v>2218</v>
      </c>
      <c r="E639" s="62" t="s">
        <v>739</v>
      </c>
      <c r="F639" s="150" t="s">
        <v>121</v>
      </c>
      <c r="G639" s="154" t="s">
        <v>2219</v>
      </c>
      <c r="H639" s="151" t="str">
        <f>IF(OR(AND('B3'!AE22="",'B3'!AF22=""),AND('B3'!AE40="",'B3'!AF40=""),AND('B3'!AF22="X",'B3'!AF40="X"),OR('B3'!AF22="M",'B3'!AF40="M")),"",SUM('B3'!AE22,'B3'!AE40))</f>
        <v/>
      </c>
      <c r="I639" s="151" t="str">
        <f>IF(AND(AND('B3'!AF22="X",'B3'!AF40="X"),SUM('B3'!AE22,'B3'!AE40)=0,ISNUMBER('B3'!AE58)),"",IF(OR('B3'!AF22="M",'B3'!AF40="M"),"M",IF(AND('B3'!AF22='B3'!AF40,OR('B3'!AF22="X",'B3'!AF22="W",'B3'!AF22="Z")),UPPER('B3'!AF22),"")))</f>
        <v/>
      </c>
      <c r="J639" s="62" t="s">
        <v>739</v>
      </c>
      <c r="K639" s="151" t="str">
        <f>IF(AND(ISBLANK('B3'!AE58),$L$639&lt;&gt;"Z"),"",'B3'!AE58)</f>
        <v/>
      </c>
      <c r="L639" s="151" t="str">
        <f>IF(ISBLANK('B3'!AF58),"",'B3'!AF58)</f>
        <v/>
      </c>
      <c r="M639" s="59" t="str">
        <f t="shared" si="10"/>
        <v>OK</v>
      </c>
      <c r="N639" s="60"/>
    </row>
    <row r="640" spans="1:14" x14ac:dyDescent="0.25">
      <c r="A640" s="61" t="s">
        <v>2561</v>
      </c>
      <c r="B640" s="149" t="s">
        <v>2220</v>
      </c>
      <c r="C640" s="150" t="s">
        <v>121</v>
      </c>
      <c r="D640" s="154" t="s">
        <v>2221</v>
      </c>
      <c r="E640" s="62" t="s">
        <v>739</v>
      </c>
      <c r="F640" s="150" t="s">
        <v>121</v>
      </c>
      <c r="G640" s="154" t="s">
        <v>1458</v>
      </c>
      <c r="H640" s="151" t="str">
        <f>IF(OR(AND('B3'!AE24="",'B3'!AF24=""),AND('B3'!AE42="",'B3'!AF42=""),AND('B3'!AF24="X",'B3'!AF42="X"),OR('B3'!AF24="M",'B3'!AF42="M")),"",SUM('B3'!AE24,'B3'!AE42))</f>
        <v/>
      </c>
      <c r="I640" s="151" t="str">
        <f>IF(AND(AND('B3'!AF24="X",'B3'!AF42="X"),SUM('B3'!AE24,'B3'!AE42)=0,ISNUMBER('B3'!AE60)),"",IF(OR('B3'!AF24="M",'B3'!AF42="M"),"M",IF(AND('B3'!AF24='B3'!AF42,OR('B3'!AF24="X",'B3'!AF24="W",'B3'!AF24="Z")),UPPER('B3'!AF24),"")))</f>
        <v/>
      </c>
      <c r="J640" s="62" t="s">
        <v>739</v>
      </c>
      <c r="K640" s="151" t="str">
        <f>IF(AND(ISBLANK('B3'!AE60),$L$640&lt;&gt;"Z"),"",'B3'!AE60)</f>
        <v/>
      </c>
      <c r="L640" s="151" t="str">
        <f>IF(ISBLANK('B3'!AF60),"",'B3'!AF60)</f>
        <v/>
      </c>
      <c r="M640" s="59" t="str">
        <f t="shared" si="10"/>
        <v>OK</v>
      </c>
      <c r="N640" s="60"/>
    </row>
    <row r="641" spans="1:14" x14ac:dyDescent="0.25">
      <c r="A641" s="61" t="s">
        <v>2561</v>
      </c>
      <c r="B641" s="149" t="s">
        <v>2222</v>
      </c>
      <c r="C641" s="150" t="s">
        <v>121</v>
      </c>
      <c r="D641" s="154" t="s">
        <v>2223</v>
      </c>
      <c r="E641" s="62" t="s">
        <v>739</v>
      </c>
      <c r="F641" s="150" t="s">
        <v>121</v>
      </c>
      <c r="G641" s="154" t="s">
        <v>648</v>
      </c>
      <c r="H641" s="151" t="str">
        <f>IF(OR(AND('B3'!AE26="",'B3'!AF26=""),AND('B3'!AE44="",'B3'!AF44=""),AND('B3'!AF26="X",'B3'!AF44="X"),OR('B3'!AF26="M",'B3'!AF44="M")),"",SUM('B3'!AE26,'B3'!AE44))</f>
        <v/>
      </c>
      <c r="I641" s="151" t="str">
        <f>IF(AND(AND('B3'!AF26="X",'B3'!AF44="X"),SUM('B3'!AE26,'B3'!AE44)=0,ISNUMBER('B3'!AE62)),"",IF(OR('B3'!AF26="M",'B3'!AF44="M"),"M",IF(AND('B3'!AF26='B3'!AF44,OR('B3'!AF26="X",'B3'!AF26="W",'B3'!AF26="Z")),UPPER('B3'!AF26),"")))</f>
        <v/>
      </c>
      <c r="J641" s="62" t="s">
        <v>739</v>
      </c>
      <c r="K641" s="151" t="str">
        <f>IF(AND(ISBLANK('B3'!AE62),$L$641&lt;&gt;"Z"),"",'B3'!AE62)</f>
        <v/>
      </c>
      <c r="L641" s="151" t="str">
        <f>IF(ISBLANK('B3'!AF62),"",'B3'!AF62)</f>
        <v/>
      </c>
      <c r="M641" s="59" t="str">
        <f t="shared" si="10"/>
        <v>OK</v>
      </c>
      <c r="N641" s="60"/>
    </row>
    <row r="642" spans="1:14" x14ac:dyDescent="0.25">
      <c r="A642" s="61" t="s">
        <v>2561</v>
      </c>
      <c r="B642" s="149" t="s">
        <v>2224</v>
      </c>
      <c r="C642" s="150" t="s">
        <v>121</v>
      </c>
      <c r="D642" s="154" t="s">
        <v>2225</v>
      </c>
      <c r="E642" s="62" t="s">
        <v>739</v>
      </c>
      <c r="F642" s="150" t="s">
        <v>121</v>
      </c>
      <c r="G642" s="154" t="s">
        <v>2226</v>
      </c>
      <c r="H642" s="151" t="str">
        <f>IF(OR(AND('B3'!AE28="",'B3'!AF28=""),AND('B3'!AE46="",'B3'!AF46=""),AND('B3'!AF28="X",'B3'!AF46="X"),OR('B3'!AF28="M",'B3'!AF46="M")),"",SUM('B3'!AE28,'B3'!AE46))</f>
        <v/>
      </c>
      <c r="I642" s="151" t="str">
        <f>IF(AND(AND('B3'!AF28="X",'B3'!AF46="X"),SUM('B3'!AE28,'B3'!AE46)=0,ISNUMBER('B3'!AE64)),"",IF(OR('B3'!AF28="M",'B3'!AF46="M"),"M",IF(AND('B3'!AF28='B3'!AF46,OR('B3'!AF28="X",'B3'!AF28="W",'B3'!AF28="Z")),UPPER('B3'!AF28),"")))</f>
        <v/>
      </c>
      <c r="J642" s="62" t="s">
        <v>739</v>
      </c>
      <c r="K642" s="151" t="str">
        <f>IF(AND(ISBLANK('B3'!AE64),$L$642&lt;&gt;"Z"),"",'B3'!AE64)</f>
        <v/>
      </c>
      <c r="L642" s="151" t="str">
        <f>IF(ISBLANK('B3'!AF64),"",'B3'!AF64)</f>
        <v/>
      </c>
      <c r="M642" s="59" t="str">
        <f t="shared" si="10"/>
        <v>OK</v>
      </c>
      <c r="N642" s="60"/>
    </row>
    <row r="643" spans="1:14" x14ac:dyDescent="0.25">
      <c r="A643" s="61" t="s">
        <v>2561</v>
      </c>
      <c r="B643" s="149" t="s">
        <v>2227</v>
      </c>
      <c r="C643" s="150" t="s">
        <v>121</v>
      </c>
      <c r="D643" s="154" t="s">
        <v>1518</v>
      </c>
      <c r="E643" s="62" t="s">
        <v>739</v>
      </c>
      <c r="F643" s="150" t="s">
        <v>121</v>
      </c>
      <c r="G643" s="154" t="s">
        <v>558</v>
      </c>
      <c r="H643" s="151" t="str">
        <f>IF(OR(AND('B3'!AH15="",'B3'!AI15=""),AND('B3'!AH16="",'B3'!AI16=""),AND('B3'!AI15="X",'B3'!AI16="X"),OR('B3'!AI15="M",'B3'!AI16="M")),"",SUM('B3'!AH15,'B3'!AH16))</f>
        <v/>
      </c>
      <c r="I643" s="151" t="str">
        <f>IF(AND(AND('B3'!AI15="X",'B3'!AI16="X"),SUM('B3'!AH15,'B3'!AH16)=0,ISNUMBER('B3'!AH17)),"",IF(OR('B3'!AI15="M",'B3'!AI16="M"),"M",IF(AND('B3'!AI15='B3'!AI16,OR('B3'!AI15="X",'B3'!AI15="W",'B3'!AI15="Z")),UPPER('B3'!AI15),"")))</f>
        <v/>
      </c>
      <c r="J643" s="62" t="s">
        <v>739</v>
      </c>
      <c r="K643" s="151" t="str">
        <f>IF(AND(ISBLANK('B3'!AH17),$L$643&lt;&gt;"Z"),"",'B3'!AH17)</f>
        <v/>
      </c>
      <c r="L643" s="151" t="str">
        <f>IF(ISBLANK('B3'!AI17),"",'B3'!AI17)</f>
        <v/>
      </c>
      <c r="M643" s="59" t="str">
        <f t="shared" si="10"/>
        <v>OK</v>
      </c>
      <c r="N643" s="60"/>
    </row>
    <row r="644" spans="1:14" x14ac:dyDescent="0.25">
      <c r="A644" s="61" t="s">
        <v>2561</v>
      </c>
      <c r="B644" s="149" t="s">
        <v>2228</v>
      </c>
      <c r="C644" s="150" t="s">
        <v>121</v>
      </c>
      <c r="D644" s="154" t="s">
        <v>2229</v>
      </c>
      <c r="E644" s="62" t="s">
        <v>739</v>
      </c>
      <c r="F644" s="150" t="s">
        <v>121</v>
      </c>
      <c r="G644" s="154" t="s">
        <v>1521</v>
      </c>
      <c r="H644" s="151" t="str">
        <f>IF(OR(SUMPRODUCT(--('B3'!AH19:'B3'!AH21=""),--('B3'!AI19:'B3'!AI21=""))&gt;0,COUNTIF('B3'!AI19:'B3'!AI21,"M")&gt;0,COUNTIF('B3'!AI19:'B3'!AI21,"X")=3),"",SUM('B3'!AH19:'B3'!AH21))</f>
        <v/>
      </c>
      <c r="I644" s="151" t="str">
        <f>IF(AND(COUNTIF('B3'!AI19:'B3'!AI21,"X")=3,SUM('B3'!AH19:'B3'!AH21)=0,ISNUMBER('B3'!AH22)),"",IF(COUNTIF('B3'!AI19:'B3'!AI21,"M")&gt;0,"M",IF(AND(COUNTIF('B3'!AI19:'B3'!AI21,'B3'!AI19)=3,OR('B3'!AI19="X",'B3'!AI19="W",'B3'!AI19="Z")),UPPER('B3'!AI19),"")))</f>
        <v/>
      </c>
      <c r="J644" s="62" t="s">
        <v>739</v>
      </c>
      <c r="K644" s="151" t="str">
        <f>IF(AND(ISBLANK('B3'!AH22),$L$644&lt;&gt;"Z"),"",'B3'!AH22)</f>
        <v/>
      </c>
      <c r="L644" s="151" t="str">
        <f>IF(ISBLANK('B3'!AI22),"",'B3'!AI22)</f>
        <v/>
      </c>
      <c r="M644" s="59" t="str">
        <f t="shared" si="10"/>
        <v>OK</v>
      </c>
      <c r="N644" s="60"/>
    </row>
    <row r="645" spans="1:14" x14ac:dyDescent="0.25">
      <c r="A645" s="61" t="s">
        <v>2561</v>
      </c>
      <c r="B645" s="149" t="s">
        <v>2230</v>
      </c>
      <c r="C645" s="150" t="s">
        <v>121</v>
      </c>
      <c r="D645" s="154" t="s">
        <v>2231</v>
      </c>
      <c r="E645" s="62" t="s">
        <v>739</v>
      </c>
      <c r="F645" s="150" t="s">
        <v>121</v>
      </c>
      <c r="G645" s="154" t="s">
        <v>2232</v>
      </c>
      <c r="H645" s="151" t="str">
        <f>IF(OR(AND('B3'!AH17="",'B3'!AI17=""),AND('B3'!AH22="",'B3'!AI22=""),AND('B3'!AI17="X",'B3'!AI22="X"),OR('B3'!AI17="M",'B3'!AI22="M")),"",SUM('B3'!AH17,'B3'!AH22))</f>
        <v/>
      </c>
      <c r="I645" s="151" t="str">
        <f>IF(AND(AND('B3'!AI17="X",'B3'!AI22="X"),SUM('B3'!AH17,'B3'!AH22)=0,ISNUMBER('B3'!AH24)),"",IF(OR('B3'!AI17="M",'B3'!AI22="M"),"M",IF(AND('B3'!AI17='B3'!AI22,OR('B3'!AI17="X",'B3'!AI17="W",'B3'!AI17="Z")),UPPER('B3'!AI17),"")))</f>
        <v/>
      </c>
      <c r="J645" s="62" t="s">
        <v>739</v>
      </c>
      <c r="K645" s="151" t="str">
        <f>IF(AND(ISBLANK('B3'!AH24),$L$645&lt;&gt;"Z"),"",'B3'!AH24)</f>
        <v/>
      </c>
      <c r="L645" s="151" t="str">
        <f>IF(ISBLANK('B3'!AI24),"",'B3'!AI24)</f>
        <v/>
      </c>
      <c r="M645" s="59" t="str">
        <f t="shared" si="10"/>
        <v>OK</v>
      </c>
      <c r="N645" s="60"/>
    </row>
    <row r="646" spans="1:14" x14ac:dyDescent="0.25">
      <c r="A646" s="61" t="s">
        <v>2561</v>
      </c>
      <c r="B646" s="149" t="s">
        <v>2233</v>
      </c>
      <c r="C646" s="150" t="s">
        <v>121</v>
      </c>
      <c r="D646" s="154" t="s">
        <v>2234</v>
      </c>
      <c r="E646" s="62" t="s">
        <v>739</v>
      </c>
      <c r="F646" s="150" t="s">
        <v>121</v>
      </c>
      <c r="G646" s="154" t="s">
        <v>1527</v>
      </c>
      <c r="H646" s="151" t="str">
        <f>IF(OR(AND('B3'!AH24="",'B3'!AI24=""),AND('B3'!AH26="",'B3'!AI26=""),AND('B3'!AI24="X",'B3'!AI26="X"),OR('B3'!AI24="M",'B3'!AI26="M")),"",SUM('B3'!AH24,'B3'!AH26))</f>
        <v/>
      </c>
      <c r="I646" s="151" t="str">
        <f>IF(AND(AND('B3'!AI24="X",'B3'!AI26="X"),SUM('B3'!AH24,'B3'!AH26)=0,ISNUMBER('B3'!AH28)),"",IF(OR('B3'!AI24="M",'B3'!AI26="M"),"M",IF(AND('B3'!AI24='B3'!AI26,OR('B3'!AI24="X",'B3'!AI24="W",'B3'!AI24="Z")),UPPER('B3'!AI24),"")))</f>
        <v/>
      </c>
      <c r="J646" s="62" t="s">
        <v>739</v>
      </c>
      <c r="K646" s="151" t="str">
        <f>IF(AND(ISBLANK('B3'!AH28),$L$646&lt;&gt;"Z"),"",'B3'!AH28)</f>
        <v/>
      </c>
      <c r="L646" s="151" t="str">
        <f>IF(ISBLANK('B3'!AI28),"",'B3'!AI28)</f>
        <v/>
      </c>
      <c r="M646" s="59" t="str">
        <f t="shared" si="10"/>
        <v>OK</v>
      </c>
      <c r="N646" s="60"/>
    </row>
    <row r="647" spans="1:14" x14ac:dyDescent="0.25">
      <c r="A647" s="61" t="s">
        <v>2561</v>
      </c>
      <c r="B647" s="149" t="s">
        <v>2235</v>
      </c>
      <c r="C647" s="150" t="s">
        <v>121</v>
      </c>
      <c r="D647" s="154" t="s">
        <v>2236</v>
      </c>
      <c r="E647" s="62" t="s">
        <v>739</v>
      </c>
      <c r="F647" s="150" t="s">
        <v>121</v>
      </c>
      <c r="G647" s="154" t="s">
        <v>590</v>
      </c>
      <c r="H647" s="151" t="str">
        <f>IF(OR(AND('B3'!AH33="",'B3'!AI33=""),AND('B3'!AH34="",'B3'!AI34=""),AND('B3'!AI33="X",'B3'!AI34="X"),OR('B3'!AI33="M",'B3'!AI34="M")),"",SUM('B3'!AH33,'B3'!AH34))</f>
        <v/>
      </c>
      <c r="I647" s="151" t="str">
        <f>IF(AND(AND('B3'!AI33="X",'B3'!AI34="X"),SUM('B3'!AH33,'B3'!AH34)=0,ISNUMBER('B3'!AH35)),"",IF(OR('B3'!AI33="M",'B3'!AI34="M"),"M",IF(AND('B3'!AI33='B3'!AI34,OR('B3'!AI33="X",'B3'!AI33="W",'B3'!AI33="Z")),UPPER('B3'!AI33),"")))</f>
        <v/>
      </c>
      <c r="J647" s="62" t="s">
        <v>739</v>
      </c>
      <c r="K647" s="151" t="str">
        <f>IF(AND(ISBLANK('B3'!AH35),$L$647&lt;&gt;"Z"),"",'B3'!AH35)</f>
        <v/>
      </c>
      <c r="L647" s="151" t="str">
        <f>IF(ISBLANK('B3'!AI35),"",'B3'!AI35)</f>
        <v/>
      </c>
      <c r="M647" s="59" t="str">
        <f t="shared" si="10"/>
        <v>OK</v>
      </c>
      <c r="N647" s="60"/>
    </row>
    <row r="648" spans="1:14" x14ac:dyDescent="0.25">
      <c r="A648" s="61" t="s">
        <v>2561</v>
      </c>
      <c r="B648" s="149" t="s">
        <v>2237</v>
      </c>
      <c r="C648" s="150" t="s">
        <v>121</v>
      </c>
      <c r="D648" s="154" t="s">
        <v>2238</v>
      </c>
      <c r="E648" s="62" t="s">
        <v>739</v>
      </c>
      <c r="F648" s="150" t="s">
        <v>121</v>
      </c>
      <c r="G648" s="154" t="s">
        <v>2239</v>
      </c>
      <c r="H648" s="151" t="str">
        <f>IF(OR(SUMPRODUCT(--('B3'!AH37:'B3'!AH39=""),--('B3'!AI37:'B3'!AI39=""))&gt;0,COUNTIF('B3'!AI37:'B3'!AI39,"M")&gt;0,COUNTIF('B3'!AI37:'B3'!AI39,"X")=3),"",SUM('B3'!AH37:'B3'!AH39))</f>
        <v/>
      </c>
      <c r="I648" s="151" t="str">
        <f>IF(AND(COUNTIF('B3'!AI37:'B3'!AI39,"X")=3,SUM('B3'!AH37:'B3'!AH39)=0,ISNUMBER('B3'!AH40)),"",IF(COUNTIF('B3'!AI37:'B3'!AI39,"M")&gt;0,"M",IF(AND(COUNTIF('B3'!AI37:'B3'!AI39,'B3'!AI37)=3,OR('B3'!AI37="X",'B3'!AI37="W",'B3'!AI37="Z")),UPPER('B3'!AI37),"")))</f>
        <v/>
      </c>
      <c r="J648" s="62" t="s">
        <v>739</v>
      </c>
      <c r="K648" s="151" t="str">
        <f>IF(AND(ISBLANK('B3'!AH40),$L$648&lt;&gt;"Z"),"",'B3'!AH40)</f>
        <v/>
      </c>
      <c r="L648" s="151" t="str">
        <f>IF(ISBLANK('B3'!AI40),"",'B3'!AI40)</f>
        <v/>
      </c>
      <c r="M648" s="59" t="str">
        <f t="shared" si="10"/>
        <v>OK</v>
      </c>
      <c r="N648" s="60"/>
    </row>
    <row r="649" spans="1:14" x14ac:dyDescent="0.25">
      <c r="A649" s="61" t="s">
        <v>2561</v>
      </c>
      <c r="B649" s="149" t="s">
        <v>2240</v>
      </c>
      <c r="C649" s="150" t="s">
        <v>121</v>
      </c>
      <c r="D649" s="154" t="s">
        <v>2241</v>
      </c>
      <c r="E649" s="62" t="s">
        <v>739</v>
      </c>
      <c r="F649" s="150" t="s">
        <v>121</v>
      </c>
      <c r="G649" s="154" t="s">
        <v>2242</v>
      </c>
      <c r="H649" s="151" t="str">
        <f>IF(OR(AND('B3'!AH35="",'B3'!AI35=""),AND('B3'!AH40="",'B3'!AI40=""),AND('B3'!AI35="X",'B3'!AI40="X"),OR('B3'!AI35="M",'B3'!AI40="M")),"",SUM('B3'!AH35,'B3'!AH40))</f>
        <v/>
      </c>
      <c r="I649" s="151" t="str">
        <f>IF(AND(AND('B3'!AI35="X",'B3'!AI40="X"),SUM('B3'!AH35,'B3'!AH40)=0,ISNUMBER('B3'!AH42)),"",IF(OR('B3'!AI35="M",'B3'!AI40="M"),"M",IF(AND('B3'!AI35='B3'!AI40,OR('B3'!AI35="X",'B3'!AI35="W",'B3'!AI35="Z")),UPPER('B3'!AI35),"")))</f>
        <v/>
      </c>
      <c r="J649" s="62" t="s">
        <v>739</v>
      </c>
      <c r="K649" s="151" t="str">
        <f>IF(AND(ISBLANK('B3'!AH42),$L$649&lt;&gt;"Z"),"",'B3'!AH42)</f>
        <v/>
      </c>
      <c r="L649" s="151" t="str">
        <f>IF(ISBLANK('B3'!AI42),"",'B3'!AI42)</f>
        <v/>
      </c>
      <c r="M649" s="59" t="str">
        <f t="shared" si="10"/>
        <v>OK</v>
      </c>
      <c r="N649" s="60"/>
    </row>
    <row r="650" spans="1:14" x14ac:dyDescent="0.25">
      <c r="A650" s="61" t="s">
        <v>2561</v>
      </c>
      <c r="B650" s="149" t="s">
        <v>2243</v>
      </c>
      <c r="C650" s="150" t="s">
        <v>121</v>
      </c>
      <c r="D650" s="154" t="s">
        <v>2244</v>
      </c>
      <c r="E650" s="62" t="s">
        <v>739</v>
      </c>
      <c r="F650" s="150" t="s">
        <v>121</v>
      </c>
      <c r="G650" s="154" t="s">
        <v>2245</v>
      </c>
      <c r="H650" s="151" t="str">
        <f>IF(OR(AND('B3'!AH42="",'B3'!AI42=""),AND('B3'!AH44="",'B3'!AI44=""),AND('B3'!AI42="X",'B3'!AI44="X"),OR('B3'!AI42="M",'B3'!AI44="M")),"",SUM('B3'!AH42,'B3'!AH44))</f>
        <v/>
      </c>
      <c r="I650" s="151" t="str">
        <f>IF(AND(AND('B3'!AI42="X",'B3'!AI44="X"),SUM('B3'!AH42,'B3'!AH44)=0,ISNUMBER('B3'!AH46)),"",IF(OR('B3'!AI42="M",'B3'!AI44="M"),"M",IF(AND('B3'!AI42='B3'!AI44,OR('B3'!AI42="X",'B3'!AI42="W",'B3'!AI42="Z")),UPPER('B3'!AI42),"")))</f>
        <v/>
      </c>
      <c r="J650" s="62" t="s">
        <v>739</v>
      </c>
      <c r="K650" s="151" t="str">
        <f>IF(AND(ISBLANK('B3'!AH46),$L$650&lt;&gt;"Z"),"",'B3'!AH46)</f>
        <v/>
      </c>
      <c r="L650" s="151" t="str">
        <f>IF(ISBLANK('B3'!AI46),"",'B3'!AI46)</f>
        <v/>
      </c>
      <c r="M650" s="59" t="str">
        <f t="shared" si="10"/>
        <v>OK</v>
      </c>
      <c r="N650" s="60"/>
    </row>
    <row r="651" spans="1:14" x14ac:dyDescent="0.25">
      <c r="A651" s="61" t="s">
        <v>2561</v>
      </c>
      <c r="B651" s="149" t="s">
        <v>2246</v>
      </c>
      <c r="C651" s="150" t="s">
        <v>121</v>
      </c>
      <c r="D651" s="154" t="s">
        <v>2247</v>
      </c>
      <c r="E651" s="62" t="s">
        <v>739</v>
      </c>
      <c r="F651" s="150" t="s">
        <v>121</v>
      </c>
      <c r="G651" s="154" t="s">
        <v>729</v>
      </c>
      <c r="H651" s="151" t="str">
        <f>IF(OR(AND('B3'!AH15="",'B3'!AI15=""),AND('B3'!AH33="",'B3'!AI33=""),AND('B3'!AI15="X",'B3'!AI33="X"),OR('B3'!AI15="M",'B3'!AI33="M")),"",SUM('B3'!AH15,'B3'!AH33))</f>
        <v/>
      </c>
      <c r="I651" s="151" t="str">
        <f>IF(AND(AND('B3'!AI15="X",'B3'!AI33="X"),SUM('B3'!AH15,'B3'!AH33)=0,ISNUMBER('B3'!AH51)),"",IF(OR('B3'!AI15="M",'B3'!AI33="M"),"M",IF(AND('B3'!AI15='B3'!AI33,OR('B3'!AI15="X",'B3'!AI15="W",'B3'!AI15="Z")),UPPER('B3'!AI15),"")))</f>
        <v/>
      </c>
      <c r="J651" s="62" t="s">
        <v>739</v>
      </c>
      <c r="K651" s="151" t="str">
        <f>IF(AND(ISBLANK('B3'!AH51),$L$651&lt;&gt;"Z"),"",'B3'!AH51)</f>
        <v/>
      </c>
      <c r="L651" s="151" t="str">
        <f>IF(ISBLANK('B3'!AI51),"",'B3'!AI51)</f>
        <v/>
      </c>
      <c r="M651" s="59" t="str">
        <f t="shared" si="10"/>
        <v>OK</v>
      </c>
      <c r="N651" s="60"/>
    </row>
    <row r="652" spans="1:14" x14ac:dyDescent="0.25">
      <c r="A652" s="61" t="s">
        <v>2561</v>
      </c>
      <c r="B652" s="149" t="s">
        <v>2248</v>
      </c>
      <c r="C652" s="150" t="s">
        <v>121</v>
      </c>
      <c r="D652" s="154" t="s">
        <v>2249</v>
      </c>
      <c r="E652" s="62" t="s">
        <v>739</v>
      </c>
      <c r="F652" s="150" t="s">
        <v>121</v>
      </c>
      <c r="G652" s="154" t="s">
        <v>2250</v>
      </c>
      <c r="H652" s="151" t="str">
        <f>IF(OR(AND('B3'!AH16="",'B3'!AI16=""),AND('B3'!AH34="",'B3'!AI34=""),AND('B3'!AI16="X",'B3'!AI34="X"),OR('B3'!AI16="M",'B3'!AI34="M")),"",SUM('B3'!AH16,'B3'!AH34))</f>
        <v/>
      </c>
      <c r="I652" s="151" t="str">
        <f>IF(AND(AND('B3'!AI16="X",'B3'!AI34="X"),SUM('B3'!AH16,'B3'!AH34)=0,ISNUMBER('B3'!AH52)),"",IF(OR('B3'!AI16="M",'B3'!AI34="M"),"M",IF(AND('B3'!AI16='B3'!AI34,OR('B3'!AI16="X",'B3'!AI16="W",'B3'!AI16="Z")),UPPER('B3'!AI16),"")))</f>
        <v/>
      </c>
      <c r="J652" s="62" t="s">
        <v>739</v>
      </c>
      <c r="K652" s="151" t="str">
        <f>IF(AND(ISBLANK('B3'!AH52),$L$652&lt;&gt;"Z"),"",'B3'!AH52)</f>
        <v/>
      </c>
      <c r="L652" s="151" t="str">
        <f>IF(ISBLANK('B3'!AI52),"",'B3'!AI52)</f>
        <v/>
      </c>
      <c r="M652" s="59" t="str">
        <f t="shared" si="10"/>
        <v>OK</v>
      </c>
      <c r="N652" s="60"/>
    </row>
    <row r="653" spans="1:14" x14ac:dyDescent="0.25">
      <c r="A653" s="61" t="s">
        <v>2561</v>
      </c>
      <c r="B653" s="149" t="s">
        <v>2251</v>
      </c>
      <c r="C653" s="150" t="s">
        <v>121</v>
      </c>
      <c r="D653" s="154" t="s">
        <v>2252</v>
      </c>
      <c r="E653" s="62" t="s">
        <v>739</v>
      </c>
      <c r="F653" s="150" t="s">
        <v>121</v>
      </c>
      <c r="G653" s="154" t="s">
        <v>730</v>
      </c>
      <c r="H653" s="151" t="str">
        <f>IF(OR(AND('B3'!AH17="",'B3'!AI17=""),AND('B3'!AH35="",'B3'!AI35=""),AND('B3'!AI17="X",'B3'!AI35="X"),OR('B3'!AI17="M",'B3'!AI35="M")),"",SUM('B3'!AH17,'B3'!AH35))</f>
        <v/>
      </c>
      <c r="I653" s="151" t="str">
        <f>IF(AND(AND('B3'!AI17="X",'B3'!AI35="X"),SUM('B3'!AH17,'B3'!AH35)=0,ISNUMBER('B3'!AH53)),"",IF(OR('B3'!AI17="M",'B3'!AI35="M"),"M",IF(AND('B3'!AI17='B3'!AI35,OR('B3'!AI17="X",'B3'!AI17="W",'B3'!AI17="Z")),UPPER('B3'!AI17),"")))</f>
        <v/>
      </c>
      <c r="J653" s="62" t="s">
        <v>739</v>
      </c>
      <c r="K653" s="151" t="str">
        <f>IF(AND(ISBLANK('B3'!AH53),$L$653&lt;&gt;"Z"),"",'B3'!AH53)</f>
        <v/>
      </c>
      <c r="L653" s="151" t="str">
        <f>IF(ISBLANK('B3'!AI53),"",'B3'!AI53)</f>
        <v/>
      </c>
      <c r="M653" s="59" t="str">
        <f t="shared" si="10"/>
        <v>OK</v>
      </c>
      <c r="N653" s="60"/>
    </row>
    <row r="654" spans="1:14" x14ac:dyDescent="0.25">
      <c r="A654" s="61" t="s">
        <v>2561</v>
      </c>
      <c r="B654" s="149" t="s">
        <v>2253</v>
      </c>
      <c r="C654" s="150" t="s">
        <v>121</v>
      </c>
      <c r="D654" s="154" t="s">
        <v>2254</v>
      </c>
      <c r="E654" s="62" t="s">
        <v>739</v>
      </c>
      <c r="F654" s="150" t="s">
        <v>121</v>
      </c>
      <c r="G654" s="154" t="s">
        <v>2255</v>
      </c>
      <c r="H654" s="151" t="str">
        <f>IF(OR(AND('B3'!AH19="",'B3'!AI19=""),AND('B3'!AH37="",'B3'!AI37=""),AND('B3'!AI19="X",'B3'!AI37="X"),OR('B3'!AI19="M",'B3'!AI37="M")),"",SUM('B3'!AH19,'B3'!AH37))</f>
        <v/>
      </c>
      <c r="I654" s="151" t="str">
        <f>IF(AND(AND('B3'!AI19="X",'B3'!AI37="X"),SUM('B3'!AH19,'B3'!AH37)=0,ISNUMBER('B3'!AH55)),"",IF(OR('B3'!AI19="M",'B3'!AI37="M"),"M",IF(AND('B3'!AI19='B3'!AI37,OR('B3'!AI19="X",'B3'!AI19="W",'B3'!AI19="Z")),UPPER('B3'!AI19),"")))</f>
        <v/>
      </c>
      <c r="J654" s="62" t="s">
        <v>739</v>
      </c>
      <c r="K654" s="151" t="str">
        <f>IF(AND(ISBLANK('B3'!AH55),$L$654&lt;&gt;"Z"),"",'B3'!AH55)</f>
        <v/>
      </c>
      <c r="L654" s="151" t="str">
        <f>IF(ISBLANK('B3'!AI55),"",'B3'!AI55)</f>
        <v/>
      </c>
      <c r="M654" s="59" t="str">
        <f t="shared" si="10"/>
        <v>OK</v>
      </c>
      <c r="N654" s="60"/>
    </row>
    <row r="655" spans="1:14" x14ac:dyDescent="0.25">
      <c r="A655" s="61" t="s">
        <v>2561</v>
      </c>
      <c r="B655" s="149" t="s">
        <v>2256</v>
      </c>
      <c r="C655" s="150" t="s">
        <v>121</v>
      </c>
      <c r="D655" s="154" t="s">
        <v>2257</v>
      </c>
      <c r="E655" s="62" t="s">
        <v>739</v>
      </c>
      <c r="F655" s="150" t="s">
        <v>121</v>
      </c>
      <c r="G655" s="154" t="s">
        <v>1543</v>
      </c>
      <c r="H655" s="151" t="str">
        <f>IF(OR(AND('B3'!AH20="",'B3'!AI20=""),AND('B3'!AH38="",'B3'!AI38=""),AND('B3'!AI20="X",'B3'!AI38="X"),OR('B3'!AI20="M",'B3'!AI38="M")),"",SUM('B3'!AH20,'B3'!AH38))</f>
        <v/>
      </c>
      <c r="I655" s="151" t="str">
        <f>IF(AND(AND('B3'!AI20="X",'B3'!AI38="X"),SUM('B3'!AH20,'B3'!AH38)=0,ISNUMBER('B3'!AH56)),"",IF(OR('B3'!AI20="M",'B3'!AI38="M"),"M",IF(AND('B3'!AI20='B3'!AI38,OR('B3'!AI20="X",'B3'!AI20="W",'B3'!AI20="Z")),UPPER('B3'!AI20),"")))</f>
        <v/>
      </c>
      <c r="J655" s="62" t="s">
        <v>739</v>
      </c>
      <c r="K655" s="151" t="str">
        <f>IF(AND(ISBLANK('B3'!AH56),$L$655&lt;&gt;"Z"),"",'B3'!AH56)</f>
        <v/>
      </c>
      <c r="L655" s="151" t="str">
        <f>IF(ISBLANK('B3'!AI56),"",'B3'!AI56)</f>
        <v/>
      </c>
      <c r="M655" s="59" t="str">
        <f t="shared" si="10"/>
        <v>OK</v>
      </c>
      <c r="N655" s="60"/>
    </row>
    <row r="656" spans="1:14" x14ac:dyDescent="0.25">
      <c r="A656" s="61" t="s">
        <v>2561</v>
      </c>
      <c r="B656" s="149" t="s">
        <v>2258</v>
      </c>
      <c r="C656" s="150" t="s">
        <v>121</v>
      </c>
      <c r="D656" s="154" t="s">
        <v>2259</v>
      </c>
      <c r="E656" s="62" t="s">
        <v>739</v>
      </c>
      <c r="F656" s="150" t="s">
        <v>121</v>
      </c>
      <c r="G656" s="154" t="s">
        <v>2260</v>
      </c>
      <c r="H656" s="151" t="str">
        <f>IF(OR(AND('B3'!AH21="",'B3'!AI21=""),AND('B3'!AH39="",'B3'!AI39=""),AND('B3'!AI21="X",'B3'!AI39="X"),OR('B3'!AI21="M",'B3'!AI39="M")),"",SUM('B3'!AH21,'B3'!AH39))</f>
        <v/>
      </c>
      <c r="I656" s="151" t="str">
        <f>IF(AND(AND('B3'!AI21="X",'B3'!AI39="X"),SUM('B3'!AH21,'B3'!AH39)=0,ISNUMBER('B3'!AH57)),"",IF(OR('B3'!AI21="M",'B3'!AI39="M"),"M",IF(AND('B3'!AI21='B3'!AI39,OR('B3'!AI21="X",'B3'!AI21="W",'B3'!AI21="Z")),UPPER('B3'!AI21),"")))</f>
        <v/>
      </c>
      <c r="J656" s="62" t="s">
        <v>739</v>
      </c>
      <c r="K656" s="151" t="str">
        <f>IF(AND(ISBLANK('B3'!AH57),$L$656&lt;&gt;"Z"),"",'B3'!AH57)</f>
        <v/>
      </c>
      <c r="L656" s="151" t="str">
        <f>IF(ISBLANK('B3'!AI57),"",'B3'!AI57)</f>
        <v/>
      </c>
      <c r="M656" s="59" t="str">
        <f t="shared" si="10"/>
        <v>OK</v>
      </c>
      <c r="N656" s="60"/>
    </row>
    <row r="657" spans="1:14" x14ac:dyDescent="0.25">
      <c r="A657" s="61" t="s">
        <v>2561</v>
      </c>
      <c r="B657" s="149" t="s">
        <v>2261</v>
      </c>
      <c r="C657" s="150" t="s">
        <v>121</v>
      </c>
      <c r="D657" s="154" t="s">
        <v>2262</v>
      </c>
      <c r="E657" s="62" t="s">
        <v>739</v>
      </c>
      <c r="F657" s="150" t="s">
        <v>121</v>
      </c>
      <c r="G657" s="154" t="s">
        <v>2263</v>
      </c>
      <c r="H657" s="151" t="str">
        <f>IF(OR(AND('B3'!AH22="",'B3'!AI22=""),AND('B3'!AH40="",'B3'!AI40=""),AND('B3'!AI22="X",'B3'!AI40="X"),OR('B3'!AI22="M",'B3'!AI40="M")),"",SUM('B3'!AH22,'B3'!AH40))</f>
        <v/>
      </c>
      <c r="I657" s="151" t="str">
        <f>IF(AND(AND('B3'!AI22="X",'B3'!AI40="X"),SUM('B3'!AH22,'B3'!AH40)=0,ISNUMBER('B3'!AH58)),"",IF(OR('B3'!AI22="M",'B3'!AI40="M"),"M",IF(AND('B3'!AI22='B3'!AI40,OR('B3'!AI22="X",'B3'!AI22="W",'B3'!AI22="Z")),UPPER('B3'!AI22),"")))</f>
        <v/>
      </c>
      <c r="J657" s="62" t="s">
        <v>739</v>
      </c>
      <c r="K657" s="151" t="str">
        <f>IF(AND(ISBLANK('B3'!AH58),$L$657&lt;&gt;"Z"),"",'B3'!AH58)</f>
        <v/>
      </c>
      <c r="L657" s="151" t="str">
        <f>IF(ISBLANK('B3'!AI58),"",'B3'!AI58)</f>
        <v/>
      </c>
      <c r="M657" s="59" t="str">
        <f t="shared" si="10"/>
        <v>OK</v>
      </c>
      <c r="N657" s="60"/>
    </row>
    <row r="658" spans="1:14" x14ac:dyDescent="0.25">
      <c r="A658" s="61" t="s">
        <v>2561</v>
      </c>
      <c r="B658" s="149" t="s">
        <v>2264</v>
      </c>
      <c r="C658" s="150" t="s">
        <v>121</v>
      </c>
      <c r="D658" s="154" t="s">
        <v>2265</v>
      </c>
      <c r="E658" s="62" t="s">
        <v>739</v>
      </c>
      <c r="F658" s="150" t="s">
        <v>121</v>
      </c>
      <c r="G658" s="154" t="s">
        <v>1546</v>
      </c>
      <c r="H658" s="151" t="str">
        <f>IF(OR(AND('B3'!AH24="",'B3'!AI24=""),AND('B3'!AH42="",'B3'!AI42=""),AND('B3'!AI24="X",'B3'!AI42="X"),OR('B3'!AI24="M",'B3'!AI42="M")),"",SUM('B3'!AH24,'B3'!AH42))</f>
        <v/>
      </c>
      <c r="I658" s="151" t="str">
        <f>IF(AND(AND('B3'!AI24="X",'B3'!AI42="X"),SUM('B3'!AH24,'B3'!AH42)=0,ISNUMBER('B3'!AH60)),"",IF(OR('B3'!AI24="M",'B3'!AI42="M"),"M",IF(AND('B3'!AI24='B3'!AI42,OR('B3'!AI24="X",'B3'!AI24="W",'B3'!AI24="Z")),UPPER('B3'!AI24),"")))</f>
        <v/>
      </c>
      <c r="J658" s="62" t="s">
        <v>739</v>
      </c>
      <c r="K658" s="151" t="str">
        <f>IF(AND(ISBLANK('B3'!AH60),$L$658&lt;&gt;"Z"),"",'B3'!AH60)</f>
        <v/>
      </c>
      <c r="L658" s="151" t="str">
        <f>IF(ISBLANK('B3'!AI60),"",'B3'!AI60)</f>
        <v/>
      </c>
      <c r="M658" s="59" t="str">
        <f t="shared" si="10"/>
        <v>OK</v>
      </c>
      <c r="N658" s="60"/>
    </row>
    <row r="659" spans="1:14" x14ac:dyDescent="0.25">
      <c r="A659" s="61" t="s">
        <v>2561</v>
      </c>
      <c r="B659" s="149" t="s">
        <v>2266</v>
      </c>
      <c r="C659" s="150" t="s">
        <v>121</v>
      </c>
      <c r="D659" s="154" t="s">
        <v>2267</v>
      </c>
      <c r="E659" s="62" t="s">
        <v>739</v>
      </c>
      <c r="F659" s="150" t="s">
        <v>121</v>
      </c>
      <c r="G659" s="154" t="s">
        <v>651</v>
      </c>
      <c r="H659" s="151" t="str">
        <f>IF(OR(AND('B3'!AH26="",'B3'!AI26=""),AND('B3'!AH44="",'B3'!AI44=""),AND('B3'!AI26="X",'B3'!AI44="X"),OR('B3'!AI26="M",'B3'!AI44="M")),"",SUM('B3'!AH26,'B3'!AH44))</f>
        <v/>
      </c>
      <c r="I659" s="151" t="str">
        <f>IF(AND(AND('B3'!AI26="X",'B3'!AI44="X"),SUM('B3'!AH26,'B3'!AH44)=0,ISNUMBER('B3'!AH62)),"",IF(OR('B3'!AI26="M",'B3'!AI44="M"),"M",IF(AND('B3'!AI26='B3'!AI44,OR('B3'!AI26="X",'B3'!AI26="W",'B3'!AI26="Z")),UPPER('B3'!AI26),"")))</f>
        <v/>
      </c>
      <c r="J659" s="62" t="s">
        <v>739</v>
      </c>
      <c r="K659" s="151" t="str">
        <f>IF(AND(ISBLANK('B3'!AH62),$L$659&lt;&gt;"Z"),"",'B3'!AH62)</f>
        <v/>
      </c>
      <c r="L659" s="151" t="str">
        <f>IF(ISBLANK('B3'!AI62),"",'B3'!AI62)</f>
        <v/>
      </c>
      <c r="M659" s="59" t="str">
        <f t="shared" si="10"/>
        <v>OK</v>
      </c>
      <c r="N659" s="60"/>
    </row>
    <row r="660" spans="1:14" x14ac:dyDescent="0.25">
      <c r="A660" s="61" t="s">
        <v>2561</v>
      </c>
      <c r="B660" s="149" t="s">
        <v>2268</v>
      </c>
      <c r="C660" s="150" t="s">
        <v>121</v>
      </c>
      <c r="D660" s="154" t="s">
        <v>2269</v>
      </c>
      <c r="E660" s="62" t="s">
        <v>739</v>
      </c>
      <c r="F660" s="150" t="s">
        <v>121</v>
      </c>
      <c r="G660" s="154" t="s">
        <v>2270</v>
      </c>
      <c r="H660" s="151" t="str">
        <f>IF(OR(AND('B3'!AH28="",'B3'!AI28=""),AND('B3'!AH46="",'B3'!AI46=""),AND('B3'!AI28="X",'B3'!AI46="X"),OR('B3'!AI28="M",'B3'!AI46="M")),"",SUM('B3'!AH28,'B3'!AH46))</f>
        <v/>
      </c>
      <c r="I660" s="151" t="str">
        <f>IF(AND(AND('B3'!AI28="X",'B3'!AI46="X"),SUM('B3'!AH28,'B3'!AH46)=0,ISNUMBER('B3'!AH64)),"",IF(OR('B3'!AI28="M",'B3'!AI46="M"),"M",IF(AND('B3'!AI28='B3'!AI46,OR('B3'!AI28="X",'B3'!AI28="W",'B3'!AI28="Z")),UPPER('B3'!AI28),"")))</f>
        <v/>
      </c>
      <c r="J660" s="62" t="s">
        <v>739</v>
      </c>
      <c r="K660" s="151" t="str">
        <f>IF(AND(ISBLANK('B3'!AH64),$L$660&lt;&gt;"Z"),"",'B3'!AH64)</f>
        <v/>
      </c>
      <c r="L660" s="151" t="str">
        <f>IF(ISBLANK('B3'!AI64),"",'B3'!AI64)</f>
        <v/>
      </c>
      <c r="M660" s="59" t="str">
        <f t="shared" si="10"/>
        <v>OK</v>
      </c>
      <c r="N660" s="60"/>
    </row>
    <row r="661" spans="1:14" x14ac:dyDescent="0.25">
      <c r="A661" s="61" t="s">
        <v>2561</v>
      </c>
      <c r="B661" s="149" t="s">
        <v>2271</v>
      </c>
      <c r="C661" s="150" t="s">
        <v>121</v>
      </c>
      <c r="D661" s="154" t="s">
        <v>1606</v>
      </c>
      <c r="E661" s="62" t="s">
        <v>739</v>
      </c>
      <c r="F661" s="150" t="s">
        <v>121</v>
      </c>
      <c r="G661" s="154" t="s">
        <v>677</v>
      </c>
      <c r="H661" s="151" t="str">
        <f>IF(OR(EXACT('B3'!J15,'B3'!K15),EXACT('B3'!M15,'B3'!N15),EXACT('B3'!P15,'B3'!Q15),EXACT('B3'!Y15,'B3'!Z15),EXACT('B3'!AB15,'B3'!AC15),EXACT('B3'!AE15,'B3'!AF15),EXACT('B3'!AH15,'B3'!AI15),AND('B3'!K15='B3'!N15,'B3'!K15='B3'!Q15,'B3'!K15='B3'!Z15,'B3'!K15='B3'!AC15,'B3'!K15='B3'!AF15,'B3'!K15='B3'!AI15,'B3'!K15="X"),OR('B3'!K15="M",'B3'!N15="M",'B3'!Q15="M",'B3'!Z15="M",'B3'!AC15="M",'B3'!AF15="M",'B3'!AI15="M")),"",SUM('B3'!J15,'B3'!M15,'B3'!P15,'B3'!Y15,'B3'!AB15,'B3'!AE15,'B3'!AH15))</f>
        <v/>
      </c>
      <c r="I661" s="151" t="str">
        <f xml:space="preserve"> IF(AND(AND('B3'!K15="X",'B3'!N15="X",'B3'!Q15="X",'B3'!Z15="X",'B3'!AC15="X",'B3'!AF15="X",'B3'!AI15="X"),SUM('B3'!J15,'B3'!M15,'B3'!P15,'B3'!Y15,'B3'!AB15,'B3'!AE15,'B3'!AH15)=0,ISNUMBER('B3'!AK15)),"",IF(OR('B3'!K15="M",'B3'!N15="M",'B3'!Q15="M",'B3'!Z15="M",'B3'!AC15="M",'B3'!AF15="M",'B3'!AI15="M"),"M",IF(AND('B3'!K15='B3'!N15,'B3'!K15='B3'!Q15,'B3'!K15='B3'!Z15,'B3'!K15='B3'!AC15,'B3'!K15='B3'!AF15,'B3'!K15='B3'!AI15,OR('B3'!K15="W",'B3'!K15="Z",'B3'!K15="X")),UPPER('B3'!K15),"")))</f>
        <v/>
      </c>
      <c r="J661" s="62" t="s">
        <v>739</v>
      </c>
      <c r="K661" s="151" t="str">
        <f>IF(AND(ISBLANK('B3'!AK15),$L$661&lt;&gt;"Z"),"",'B3'!AK15)</f>
        <v/>
      </c>
      <c r="L661" s="151" t="str">
        <f>IF(ISBLANK('B3'!AL15),"",'B3'!AL15)</f>
        <v/>
      </c>
      <c r="M661" s="59" t="str">
        <f t="shared" si="10"/>
        <v>OK</v>
      </c>
      <c r="N661" s="60"/>
    </row>
    <row r="662" spans="1:14" x14ac:dyDescent="0.25">
      <c r="A662" s="61" t="s">
        <v>2561</v>
      </c>
      <c r="B662" s="149" t="s">
        <v>2272</v>
      </c>
      <c r="C662" s="150" t="s">
        <v>121</v>
      </c>
      <c r="D662" s="154" t="s">
        <v>1608</v>
      </c>
      <c r="E662" s="62" t="s">
        <v>739</v>
      </c>
      <c r="F662" s="150" t="s">
        <v>121</v>
      </c>
      <c r="G662" s="154" t="s">
        <v>1609</v>
      </c>
      <c r="H662" s="151" t="str">
        <f>IF(OR(EXACT('B3'!J16,'B3'!K16),EXACT('B3'!M16,'B3'!N16),EXACT('B3'!P16,'B3'!Q16),EXACT('B3'!Y16,'B3'!Z16),EXACT('B3'!AB16,'B3'!AC16),EXACT('B3'!AE16,'B3'!AF16),EXACT('B3'!AH16,'B3'!AI16),AND('B3'!K16='B3'!N16,'B3'!K16='B3'!Q16,'B3'!K16='B3'!Z16,'B3'!K16='B3'!AC16,'B3'!K16='B3'!AF16,'B3'!K16='B3'!AI16,'B3'!K16="X"),OR('B3'!K16="M",'B3'!N16="M",'B3'!Q16="M",'B3'!Z16="M",'B3'!AC16="M",'B3'!AF16="M",'B3'!AI16="M")),"",SUM('B3'!J16,'B3'!M16,'B3'!P16,'B3'!Y16,'B3'!AB16,'B3'!AE16,'B3'!AH16))</f>
        <v/>
      </c>
      <c r="I662" s="151" t="str">
        <f xml:space="preserve"> IF(AND(AND('B3'!K16="X",'B3'!N16="X",'B3'!Q16="X",'B3'!Z16="X",'B3'!AC16="X",'B3'!AF16="X",'B3'!AI16="X"),SUM('B3'!J16,'B3'!M16,'B3'!P16,'B3'!Y16,'B3'!AB16,'B3'!AE16,'B3'!AH16)=0,ISNUMBER('B3'!AK16)),"",IF(OR('B3'!K16="M",'B3'!N16="M",'B3'!Q16="M",'B3'!Z16="M",'B3'!AC16="M",'B3'!AF16="M",'B3'!AI16="M"),"M",IF(AND('B3'!K16='B3'!N16,'B3'!K16='B3'!Q16,'B3'!K16='B3'!Z16,'B3'!K16='B3'!AC16,'B3'!K16='B3'!AF16,'B3'!K16='B3'!AI16,OR('B3'!K16="W",'B3'!K16="Z",'B3'!K16="X")),UPPER('B3'!K16),"")))</f>
        <v/>
      </c>
      <c r="J662" s="62" t="s">
        <v>739</v>
      </c>
      <c r="K662" s="151" t="str">
        <f>IF(AND(ISBLANK('B3'!AK16),$L$662&lt;&gt;"Z"),"",'B3'!AK16)</f>
        <v/>
      </c>
      <c r="L662" s="151" t="str">
        <f>IF(ISBLANK('B3'!AL16),"",'B3'!AL16)</f>
        <v/>
      </c>
      <c r="M662" s="59" t="str">
        <f t="shared" si="10"/>
        <v>OK</v>
      </c>
      <c r="N662" s="60"/>
    </row>
    <row r="663" spans="1:14" x14ac:dyDescent="0.25">
      <c r="A663" s="61" t="s">
        <v>2561</v>
      </c>
      <c r="B663" s="149" t="s">
        <v>2273</v>
      </c>
      <c r="C663" s="150" t="s">
        <v>121</v>
      </c>
      <c r="D663" s="154" t="s">
        <v>1611</v>
      </c>
      <c r="E663" s="62" t="s">
        <v>739</v>
      </c>
      <c r="F663" s="150" t="s">
        <v>121</v>
      </c>
      <c r="G663" s="154" t="s">
        <v>561</v>
      </c>
      <c r="H663" s="151" t="str">
        <f>IF(OR(AND('B3'!AK15="",'B3'!AL15=""),AND('B3'!AK16="",'B3'!AL16=""),AND('B3'!AL15="X",'B3'!AL16="X"),OR('B3'!AL15="M",'B3'!AL16="M")),"",SUM('B3'!AK15,'B3'!AK16))</f>
        <v/>
      </c>
      <c r="I663" s="151" t="str">
        <f>IF(AND(AND('B3'!AL15="X",'B3'!AL16="X"),SUM('B3'!AK15,'B3'!AK16)=0,ISNUMBER('B3'!AK17)),"",IF(OR('B3'!AL15="M",'B3'!AL16="M"),"M",IF(AND('B3'!AL15='B3'!AL16,OR('B3'!AL15="X",'B3'!AL15="W",'B3'!AL15="Z")),UPPER('B3'!AL15),"")))</f>
        <v/>
      </c>
      <c r="J663" s="62" t="s">
        <v>739</v>
      </c>
      <c r="K663" s="151" t="str">
        <f>IF(AND(ISBLANK('B3'!AK17),$L$663&lt;&gt;"Z"),"",'B3'!AK17)</f>
        <v/>
      </c>
      <c r="L663" s="151" t="str">
        <f>IF(ISBLANK('B3'!AL17),"",'B3'!AL17)</f>
        <v/>
      </c>
      <c r="M663" s="59" t="str">
        <f t="shared" si="10"/>
        <v>OK</v>
      </c>
      <c r="N663" s="60"/>
    </row>
    <row r="664" spans="1:14" x14ac:dyDescent="0.25">
      <c r="A664" s="61" t="s">
        <v>2561</v>
      </c>
      <c r="B664" s="149" t="s">
        <v>2274</v>
      </c>
      <c r="C664" s="150" t="s">
        <v>121</v>
      </c>
      <c r="D664" s="154" t="s">
        <v>2275</v>
      </c>
      <c r="E664" s="62" t="s">
        <v>739</v>
      </c>
      <c r="F664" s="150" t="s">
        <v>121</v>
      </c>
      <c r="G664" s="154" t="s">
        <v>2276</v>
      </c>
      <c r="H664" s="151" t="str">
        <f>IF(OR(EXACT('B3'!J19,'B3'!K19),EXACT('B3'!M19,'B3'!N19),EXACT('B3'!P19,'B3'!Q19),EXACT('B3'!Y19,'B3'!Z19),EXACT('B3'!AB19,'B3'!AC19),EXACT('B3'!AE19,'B3'!AF19),EXACT('B3'!AH19,'B3'!AI19),AND('B3'!K19='B3'!N19,'B3'!K19='B3'!Q19,'B3'!K19='B3'!Z19,'B3'!K19='B3'!AC19,'B3'!K19='B3'!AF19,'B3'!K19='B3'!AI19,'B3'!K19="X"),OR('B3'!K19="M",'B3'!N19="M",'B3'!Q19="M",'B3'!Z19="M",'B3'!AC19="M",'B3'!AF19="M",'B3'!AI19="M")),"",SUM('B3'!J19,'B3'!M19,'B3'!P19,'B3'!Y19,'B3'!AB19,'B3'!AE19,'B3'!AH19))</f>
        <v/>
      </c>
      <c r="I664" s="151" t="str">
        <f xml:space="preserve"> IF(AND(AND('B3'!K19="X",'B3'!N19="X",'B3'!Q19="X",'B3'!Z19="X",'B3'!AC19="X",'B3'!AF19="X",'B3'!AI19="X"),SUM('B3'!J19,'B3'!M19,'B3'!P19,'B3'!Y19,'B3'!AB19,'B3'!AE19,'B3'!AH19)=0,ISNUMBER('B3'!AK19)),"",IF(OR('B3'!K19="M",'B3'!N19="M",'B3'!Q19="M",'B3'!Z19="M",'B3'!AC19="M",'B3'!AF19="M",'B3'!AI19="M"),"M",IF(AND('B3'!K19='B3'!N19,'B3'!K19='B3'!Q19,'B3'!K19='B3'!Z19,'B3'!K19='B3'!AC19,'B3'!K19='B3'!AF19,'B3'!K19='B3'!AI19,OR('B3'!K19="W",'B3'!K19="Z",'B3'!K19="X")),UPPER('B3'!K19),"")))</f>
        <v/>
      </c>
      <c r="J664" s="62" t="s">
        <v>739</v>
      </c>
      <c r="K664" s="151" t="str">
        <f>IF(AND(ISBLANK('B3'!AK19),$L$664&lt;&gt;"Z"),"",'B3'!AK19)</f>
        <v/>
      </c>
      <c r="L664" s="151" t="str">
        <f>IF(ISBLANK('B3'!AL19),"",'B3'!AL19)</f>
        <v/>
      </c>
      <c r="M664" s="59" t="str">
        <f t="shared" si="10"/>
        <v>OK</v>
      </c>
      <c r="N664" s="60"/>
    </row>
    <row r="665" spans="1:14" x14ac:dyDescent="0.25">
      <c r="A665" s="61" t="s">
        <v>2561</v>
      </c>
      <c r="B665" s="149" t="s">
        <v>2277</v>
      </c>
      <c r="C665" s="150" t="s">
        <v>121</v>
      </c>
      <c r="D665" s="154" t="s">
        <v>1615</v>
      </c>
      <c r="E665" s="62" t="s">
        <v>739</v>
      </c>
      <c r="F665" s="150" t="s">
        <v>121</v>
      </c>
      <c r="G665" s="154" t="s">
        <v>1616</v>
      </c>
      <c r="H665" s="151" t="str">
        <f>IF(OR(EXACT('B3'!J20,'B3'!K20),EXACT('B3'!M20,'B3'!N20),EXACT('B3'!P20,'B3'!Q20),EXACT('B3'!Y20,'B3'!Z20),EXACT('B3'!AB20,'B3'!AC20),EXACT('B3'!AE20,'B3'!AF20),EXACT('B3'!AH20,'B3'!AI20),AND('B3'!K20='B3'!N20,'B3'!K20='B3'!Q20,'B3'!K20='B3'!Z20,'B3'!K20='B3'!AC20,'B3'!K20='B3'!AF20,'B3'!K20='B3'!AI20,'B3'!K20="X"),OR('B3'!K20="M",'B3'!N20="M",'B3'!Q20="M",'B3'!Z20="M",'B3'!AC20="M",'B3'!AF20="M",'B3'!AI20="M")),"",SUM('B3'!J20,'B3'!M20,'B3'!P20,'B3'!Y20,'B3'!AB20,'B3'!AE20,'B3'!AH20))</f>
        <v/>
      </c>
      <c r="I665" s="151" t="str">
        <f xml:space="preserve"> IF(AND(AND('B3'!K20="X",'B3'!N20="X",'B3'!Q20="X",'B3'!Z20="X",'B3'!AC20="X",'B3'!AF20="X",'B3'!AI20="X"),SUM('B3'!J20,'B3'!M20,'B3'!P20,'B3'!Y20,'B3'!AB20,'B3'!AE20,'B3'!AH20)=0,ISNUMBER('B3'!AK20)),"",IF(OR('B3'!K20="M",'B3'!N20="M",'B3'!Q20="M",'B3'!Z20="M",'B3'!AC20="M",'B3'!AF20="M",'B3'!AI20="M"),"M",IF(AND('B3'!K20='B3'!N20,'B3'!K20='B3'!Q20,'B3'!K20='B3'!Z20,'B3'!K20='B3'!AC20,'B3'!K20='B3'!AF20,'B3'!K20='B3'!AI20,OR('B3'!K20="W",'B3'!K20="Z",'B3'!K20="X")),UPPER('B3'!K20),"")))</f>
        <v/>
      </c>
      <c r="J665" s="62" t="s">
        <v>739</v>
      </c>
      <c r="K665" s="151" t="str">
        <f>IF(AND(ISBLANK('B3'!AK20),$L$665&lt;&gt;"Z"),"",'B3'!AK20)</f>
        <v/>
      </c>
      <c r="L665" s="151" t="str">
        <f>IF(ISBLANK('B3'!AL20),"",'B3'!AL20)</f>
        <v/>
      </c>
      <c r="M665" s="59" t="str">
        <f t="shared" si="10"/>
        <v>OK</v>
      </c>
      <c r="N665" s="60"/>
    </row>
    <row r="666" spans="1:14" x14ac:dyDescent="0.25">
      <c r="A666" s="61" t="s">
        <v>2561</v>
      </c>
      <c r="B666" s="149" t="s">
        <v>2278</v>
      </c>
      <c r="C666" s="150" t="s">
        <v>121</v>
      </c>
      <c r="D666" s="154" t="s">
        <v>1618</v>
      </c>
      <c r="E666" s="62" t="s">
        <v>739</v>
      </c>
      <c r="F666" s="150" t="s">
        <v>121</v>
      </c>
      <c r="G666" s="154" t="s">
        <v>1619</v>
      </c>
      <c r="H666" s="151" t="str">
        <f>IF(OR(EXACT('B3'!J21,'B3'!K21),EXACT('B3'!M21,'B3'!N21),EXACT('B3'!P21,'B3'!Q21),EXACT('B3'!Y21,'B3'!Z21),EXACT('B3'!AB21,'B3'!AC21),EXACT('B3'!AE21,'B3'!AF21),EXACT('B3'!AH21,'B3'!AI21),AND('B3'!K21='B3'!N21,'B3'!K21='B3'!Q21,'B3'!K21='B3'!Z21,'B3'!K21='B3'!AC21,'B3'!K21='B3'!AF21,'B3'!K21='B3'!AI21,'B3'!K21="X"),OR('B3'!K21="M",'B3'!N21="M",'B3'!Q21="M",'B3'!Z21="M",'B3'!AC21="M",'B3'!AF21="M",'B3'!AI21="M")),"",SUM('B3'!J21,'B3'!M21,'B3'!P21,'B3'!Y21,'B3'!AB21,'B3'!AE21,'B3'!AH21))</f>
        <v/>
      </c>
      <c r="I666" s="151" t="str">
        <f xml:space="preserve"> IF(AND(AND('B3'!K21="X",'B3'!N21="X",'B3'!Q21="X",'B3'!Z21="X",'B3'!AC21="X",'B3'!AF21="X",'B3'!AI21="X"),SUM('B3'!J21,'B3'!M21,'B3'!P21,'B3'!Y21,'B3'!AB21,'B3'!AE21,'B3'!AH21)=0,ISNUMBER('B3'!AK21)),"",IF(OR('B3'!K21="M",'B3'!N21="M",'B3'!Q21="M",'B3'!Z21="M",'B3'!AC21="M",'B3'!AF21="M",'B3'!AI21="M"),"M",IF(AND('B3'!K21='B3'!N21,'B3'!K21='B3'!Q21,'B3'!K21='B3'!Z21,'B3'!K21='B3'!AC21,'B3'!K21='B3'!AF21,'B3'!K21='B3'!AI21,OR('B3'!K21="W",'B3'!K21="Z",'B3'!K21="X")),UPPER('B3'!K21),"")))</f>
        <v/>
      </c>
      <c r="J666" s="62" t="s">
        <v>739</v>
      </c>
      <c r="K666" s="151" t="str">
        <f>IF(AND(ISBLANK('B3'!AK21),$L$666&lt;&gt;"Z"),"",'B3'!AK21)</f>
        <v/>
      </c>
      <c r="L666" s="151" t="str">
        <f>IF(ISBLANK('B3'!AL21),"",'B3'!AL21)</f>
        <v/>
      </c>
      <c r="M666" s="59" t="str">
        <f t="shared" si="10"/>
        <v>OK</v>
      </c>
      <c r="N666" s="60"/>
    </row>
    <row r="667" spans="1:14" x14ac:dyDescent="0.25">
      <c r="A667" s="61" t="s">
        <v>2561</v>
      </c>
      <c r="B667" s="149" t="s">
        <v>2279</v>
      </c>
      <c r="C667" s="150" t="s">
        <v>121</v>
      </c>
      <c r="D667" s="154" t="s">
        <v>2280</v>
      </c>
      <c r="E667" s="62" t="s">
        <v>739</v>
      </c>
      <c r="F667" s="150" t="s">
        <v>121</v>
      </c>
      <c r="G667" s="154" t="s">
        <v>1622</v>
      </c>
      <c r="H667" s="151" t="str">
        <f>IF(OR(SUMPRODUCT(--('B3'!AK19:'B3'!AK21=""),--('B3'!AL19:'B3'!AL21=""))&gt;0,COUNTIF('B3'!AL19:'B3'!AL21,"M")&gt;0,COUNTIF('B3'!AL19:'B3'!AL21,"X")=3),"",SUM('B3'!AK19:'B3'!AK21))</f>
        <v/>
      </c>
      <c r="I667" s="151" t="str">
        <f>IF(AND(COUNTIF('B3'!AL19:'B3'!AL21,"X")=3,SUM('B3'!AK19:'B3'!AK21)=0,ISNUMBER('B3'!AK22)),"",IF(COUNTIF('B3'!AL19:'B3'!AL21,"M")&gt;0,"M",IF(AND(COUNTIF('B3'!AL19:'B3'!AL21,'B3'!AL19)=3,OR('B3'!AL19="X",'B3'!AL19="W",'B3'!AL19="Z")),UPPER('B3'!AL19),"")))</f>
        <v/>
      </c>
      <c r="J667" s="62" t="s">
        <v>739</v>
      </c>
      <c r="K667" s="151" t="str">
        <f>IF(AND(ISBLANK('B3'!AK22),$L$667&lt;&gt;"Z"),"",'B3'!AK22)</f>
        <v/>
      </c>
      <c r="L667" s="151" t="str">
        <f>IF(ISBLANK('B3'!AL22),"",'B3'!AL22)</f>
        <v/>
      </c>
      <c r="M667" s="59" t="str">
        <f t="shared" si="10"/>
        <v>OK</v>
      </c>
      <c r="N667" s="60"/>
    </row>
    <row r="668" spans="1:14" x14ac:dyDescent="0.25">
      <c r="A668" s="61" t="s">
        <v>2561</v>
      </c>
      <c r="B668" s="149" t="s">
        <v>2281</v>
      </c>
      <c r="C668" s="150" t="s">
        <v>121</v>
      </c>
      <c r="D668" s="154" t="s">
        <v>2282</v>
      </c>
      <c r="E668" s="62" t="s">
        <v>739</v>
      </c>
      <c r="F668" s="150" t="s">
        <v>121</v>
      </c>
      <c r="G668" s="154" t="s">
        <v>1625</v>
      </c>
      <c r="H668" s="151" t="str">
        <f>IF(OR(AND('B3'!AK17="",'B3'!AL17=""),AND('B3'!AK22="",'B3'!AL22=""),AND('B3'!AL17="X",'B3'!AL22="X"),OR('B3'!AL17="M",'B3'!AL22="M")),"",SUM('B3'!AK17,'B3'!AK22))</f>
        <v/>
      </c>
      <c r="I668" s="151" t="str">
        <f>IF(AND(AND('B3'!AL17="X",'B3'!AL22="X"),SUM('B3'!AK17,'B3'!AK22)=0,ISNUMBER('B3'!AK24)),"",IF(OR('B3'!AL17="M",'B3'!AL22="M"),"M",IF(AND('B3'!AL17='B3'!AL22,OR('B3'!AL17="X",'B3'!AL17="W",'B3'!AL17="Z")),UPPER('B3'!AL17),"")))</f>
        <v/>
      </c>
      <c r="J668" s="62" t="s">
        <v>739</v>
      </c>
      <c r="K668" s="151" t="str">
        <f>IF(AND(ISBLANK('B3'!AK24),$L$668&lt;&gt;"Z"),"",'B3'!AK24)</f>
        <v/>
      </c>
      <c r="L668" s="151" t="str">
        <f>IF(ISBLANK('B3'!AL24),"",'B3'!AL24)</f>
        <v/>
      </c>
      <c r="M668" s="59" t="str">
        <f t="shared" ref="M668:M710" si="11">IF(AND(ISNUMBER(H668),ISNUMBER(K668)),IF(OR(ROUND(H668,0)&lt;&gt;ROUND(K668,0),I668&lt;&gt;L668),"Check","OK"),IF(OR(AND(H668&lt;&gt;K668,I668&lt;&gt;"Z",L668&lt;&gt;"Z"),I668&lt;&gt;L668),"Check","OK"))</f>
        <v>OK</v>
      </c>
      <c r="N668" s="60"/>
    </row>
    <row r="669" spans="1:14" x14ac:dyDescent="0.25">
      <c r="A669" s="61" t="s">
        <v>2561</v>
      </c>
      <c r="B669" s="149" t="s">
        <v>2283</v>
      </c>
      <c r="C669" s="150" t="s">
        <v>121</v>
      </c>
      <c r="D669" s="154" t="s">
        <v>2284</v>
      </c>
      <c r="E669" s="62" t="s">
        <v>739</v>
      </c>
      <c r="F669" s="150" t="s">
        <v>121</v>
      </c>
      <c r="G669" s="154" t="s">
        <v>1631</v>
      </c>
      <c r="H669" s="151" t="str">
        <f>IF(OR(EXACT('B3'!J26,'B3'!K26),EXACT('B3'!M26,'B3'!N26),EXACT('B3'!P26,'B3'!Q26),EXACT('B3'!Y26,'B3'!Z26),EXACT('B3'!AB26,'B3'!AC26),EXACT('B3'!AE26,'B3'!AF26),EXACT('B3'!AH26,'B3'!AI26),AND('B3'!K26='B3'!N26,'B3'!K26='B3'!Q26,'B3'!K26='B3'!Z26,'B3'!K26='B3'!AC26,'B3'!K26='B3'!AF26,'B3'!K26='B3'!AI26,'B3'!K26="X"),OR('B3'!K26="M",'B3'!N26="M",'B3'!Q26="M",'B3'!Z26="M",'B3'!AC26="M",'B3'!AF26="M",'B3'!AI26="M")),"",SUM('B3'!J26,'B3'!M26,'B3'!P26,'B3'!Y26,'B3'!AB26,'B3'!AE26,'B3'!AH26))</f>
        <v/>
      </c>
      <c r="I669" s="151" t="str">
        <f xml:space="preserve"> IF(AND(AND('B3'!K26="X",'B3'!N26="X",'B3'!Q26="X",'B3'!Z26="X",'B3'!AC26="X",'B3'!AF26="X",'B3'!AI26="X"),SUM('B3'!J26,'B3'!M26,'B3'!P26,'B3'!Y26,'B3'!AB26,'B3'!AE26,'B3'!AH26)=0,ISNUMBER('B3'!AK26)),"",IF(OR('B3'!K26="M",'B3'!N26="M",'B3'!Q26="M",'B3'!Z26="M",'B3'!AC26="M",'B3'!AF26="M",'B3'!AI26="M"),"M",IF(AND('B3'!K26='B3'!N26,'B3'!K26='B3'!Q26,'B3'!K26='B3'!Z26,'B3'!K26='B3'!AC26,'B3'!K26='B3'!AF26,'B3'!K26='B3'!AI26,OR('B3'!K26="W",'B3'!K26="Z",'B3'!K26="X")),UPPER('B3'!K26),"")))</f>
        <v/>
      </c>
      <c r="J669" s="62" t="s">
        <v>739</v>
      </c>
      <c r="K669" s="151" t="str">
        <f>IF(AND(ISBLANK('B3'!AK26),$L$669&lt;&gt;"Z"),"",'B3'!AK26)</f>
        <v/>
      </c>
      <c r="L669" s="151" t="str">
        <f>IF(ISBLANK('B3'!AL26),"",'B3'!AL26)</f>
        <v/>
      </c>
      <c r="M669" s="59" t="str">
        <f t="shared" si="11"/>
        <v>OK</v>
      </c>
      <c r="N669" s="60"/>
    </row>
    <row r="670" spans="1:14" x14ac:dyDescent="0.25">
      <c r="A670" s="61" t="s">
        <v>2561</v>
      </c>
      <c r="B670" s="149" t="s">
        <v>2285</v>
      </c>
      <c r="C670" s="150" t="s">
        <v>121</v>
      </c>
      <c r="D670" s="154" t="s">
        <v>2286</v>
      </c>
      <c r="E670" s="62" t="s">
        <v>739</v>
      </c>
      <c r="F670" s="150" t="s">
        <v>121</v>
      </c>
      <c r="G670" s="154" t="s">
        <v>1634</v>
      </c>
      <c r="H670" s="151" t="str">
        <f>IF(OR(AND('B3'!AK24="",'B3'!AL24=""),AND('B3'!AK26="",'B3'!AL26=""),AND('B3'!AL24="X",'B3'!AL26="X"),OR('B3'!AL24="M",'B3'!AL26="M")),"",SUM('B3'!AK24,'B3'!AK26))</f>
        <v/>
      </c>
      <c r="I670" s="151" t="str">
        <f>IF(AND(AND('B3'!AL24="X",'B3'!AL26="X"),SUM('B3'!AK24,'B3'!AK26)=0,ISNUMBER('B3'!AK28)),"",IF(OR('B3'!AL24="M",'B3'!AL26="M"),"M",IF(AND('B3'!AL24='B3'!AL26,OR('B3'!AL24="X",'B3'!AL24="W",'B3'!AL24="Z")),UPPER('B3'!AL24),"")))</f>
        <v/>
      </c>
      <c r="J670" s="62" t="s">
        <v>739</v>
      </c>
      <c r="K670" s="151" t="str">
        <f>IF(AND(ISBLANK('B3'!AK28),$L$670&lt;&gt;"Z"),"",'B3'!AK28)</f>
        <v/>
      </c>
      <c r="L670" s="151" t="str">
        <f>IF(ISBLANK('B3'!AL28),"",'B3'!AL28)</f>
        <v/>
      </c>
      <c r="M670" s="59" t="str">
        <f t="shared" si="11"/>
        <v>OK</v>
      </c>
      <c r="N670" s="60"/>
    </row>
    <row r="671" spans="1:14" x14ac:dyDescent="0.25">
      <c r="A671" s="61" t="s">
        <v>2561</v>
      </c>
      <c r="B671" s="149" t="s">
        <v>2287</v>
      </c>
      <c r="C671" s="150" t="s">
        <v>121</v>
      </c>
      <c r="D671" s="154" t="s">
        <v>1639</v>
      </c>
      <c r="E671" s="62" t="s">
        <v>739</v>
      </c>
      <c r="F671" s="150" t="s">
        <v>121</v>
      </c>
      <c r="G671" s="154" t="s">
        <v>699</v>
      </c>
      <c r="H671" s="151" t="str">
        <f>IF(OR(EXACT('B3'!J33,'B3'!K33),EXACT('B3'!M33,'B3'!N33),EXACT('B3'!P33,'B3'!Q33),EXACT('B3'!Y33,'B3'!Z33),EXACT('B3'!AB33,'B3'!AC33),EXACT('B3'!AE33,'B3'!AF33),EXACT('B3'!AH33,'B3'!AI33),AND('B3'!K33='B3'!N33,'B3'!K33='B3'!Q33,'B3'!K33='B3'!Z33,'B3'!K33='B3'!AC33,'B3'!K33='B3'!AF33,'B3'!K33='B3'!AI33,'B3'!K33="X"),OR('B3'!K33="M",'B3'!N33="M",'B3'!Q33="M",'B3'!Z33="M",'B3'!AC33="M",'B3'!AF33="M",'B3'!AI33="M")),"",SUM('B3'!J33,'B3'!M33,'B3'!P33,'B3'!Y33,'B3'!AB33,'B3'!AE33,'B3'!AH33))</f>
        <v/>
      </c>
      <c r="I671" s="151" t="str">
        <f xml:space="preserve"> IF(AND(AND('B3'!K33="X",'B3'!N33="X",'B3'!Q33="X",'B3'!Z33="X",'B3'!AC33="X",'B3'!AF33="X",'B3'!AI33="X"),SUM('B3'!J33,'B3'!M33,'B3'!P33,'B3'!Y33,'B3'!AB33,'B3'!AE33,'B3'!AH33)=0,ISNUMBER('B3'!AK33)),"",IF(OR('B3'!K33="M",'B3'!N33="M",'B3'!Q33="M",'B3'!Z33="M",'B3'!AC33="M",'B3'!AF33="M",'B3'!AI33="M"),"M",IF(AND('B3'!K33='B3'!N33,'B3'!K33='B3'!Q33,'B3'!K33='B3'!Z33,'B3'!K33='B3'!AC33,'B3'!K33='B3'!AF33,'B3'!K33='B3'!AI33,OR('B3'!K33="W",'B3'!K33="Z",'B3'!K33="X")),UPPER('B3'!K33),"")))</f>
        <v/>
      </c>
      <c r="J671" s="62" t="s">
        <v>739</v>
      </c>
      <c r="K671" s="151" t="str">
        <f>IF(AND(ISBLANK('B3'!AK33),$L$671&lt;&gt;"Z"),"",'B3'!AK33)</f>
        <v/>
      </c>
      <c r="L671" s="151" t="str">
        <f>IF(ISBLANK('B3'!AL33),"",'B3'!AL33)</f>
        <v/>
      </c>
      <c r="M671" s="59" t="str">
        <f t="shared" si="11"/>
        <v>OK</v>
      </c>
      <c r="N671" s="60"/>
    </row>
    <row r="672" spans="1:14" x14ac:dyDescent="0.25">
      <c r="A672" s="61" t="s">
        <v>2561</v>
      </c>
      <c r="B672" s="149" t="s">
        <v>2288</v>
      </c>
      <c r="C672" s="150" t="s">
        <v>121</v>
      </c>
      <c r="D672" s="154" t="s">
        <v>2289</v>
      </c>
      <c r="E672" s="62" t="s">
        <v>739</v>
      </c>
      <c r="F672" s="150" t="s">
        <v>121</v>
      </c>
      <c r="G672" s="154" t="s">
        <v>1642</v>
      </c>
      <c r="H672" s="151" t="str">
        <f>IF(OR(EXACT('B3'!J34,'B3'!K34),EXACT('B3'!M34,'B3'!N34),EXACT('B3'!P34,'B3'!Q34),EXACT('B3'!Y34,'B3'!Z34),EXACT('B3'!AB34,'B3'!AC34),EXACT('B3'!AE34,'B3'!AF34),EXACT('B3'!AH34,'B3'!AI34),AND('B3'!K34='B3'!N34,'B3'!K34='B3'!Q34,'B3'!K34='B3'!Z34,'B3'!K34='B3'!AC34,'B3'!K34='B3'!AF34,'B3'!K34='B3'!AI34,'B3'!K34="X"),OR('B3'!K34="M",'B3'!N34="M",'B3'!Q34="M",'B3'!Z34="M",'B3'!AC34="M",'B3'!AF34="M",'B3'!AI34="M")),"",SUM('B3'!J34,'B3'!M34,'B3'!P34,'B3'!Y34,'B3'!AB34,'B3'!AE34,'B3'!AH34))</f>
        <v/>
      </c>
      <c r="I672" s="151" t="str">
        <f xml:space="preserve"> IF(AND(AND('B3'!K34="X",'B3'!N34="X",'B3'!Q34="X",'B3'!Z34="X",'B3'!AC34="X",'B3'!AF34="X",'B3'!AI34="X"),SUM('B3'!J34,'B3'!M34,'B3'!P34,'B3'!Y34,'B3'!AB34,'B3'!AE34,'B3'!AH34)=0,ISNUMBER('B3'!AK34)),"",IF(OR('B3'!K34="M",'B3'!N34="M",'B3'!Q34="M",'B3'!Z34="M",'B3'!AC34="M",'B3'!AF34="M",'B3'!AI34="M"),"M",IF(AND('B3'!K34='B3'!N34,'B3'!K34='B3'!Q34,'B3'!K34='B3'!Z34,'B3'!K34='B3'!AC34,'B3'!K34='B3'!AF34,'B3'!K34='B3'!AI34,OR('B3'!K34="W",'B3'!K34="Z",'B3'!K34="X")),UPPER('B3'!K34),"")))</f>
        <v/>
      </c>
      <c r="J672" s="62" t="s">
        <v>739</v>
      </c>
      <c r="K672" s="151" t="str">
        <f>IF(AND(ISBLANK('B3'!AK34),$L$672&lt;&gt;"Z"),"",'B3'!AK34)</f>
        <v/>
      </c>
      <c r="L672" s="151" t="str">
        <f>IF(ISBLANK('B3'!AL34),"",'B3'!AL34)</f>
        <v/>
      </c>
      <c r="M672" s="59" t="str">
        <f t="shared" si="11"/>
        <v>OK</v>
      </c>
      <c r="N672" s="60"/>
    </row>
    <row r="673" spans="1:14" x14ac:dyDescent="0.25">
      <c r="A673" s="61" t="s">
        <v>2561</v>
      </c>
      <c r="B673" s="149" t="s">
        <v>2290</v>
      </c>
      <c r="C673" s="150" t="s">
        <v>121</v>
      </c>
      <c r="D673" s="154" t="s">
        <v>2291</v>
      </c>
      <c r="E673" s="62" t="s">
        <v>739</v>
      </c>
      <c r="F673" s="150" t="s">
        <v>121</v>
      </c>
      <c r="G673" s="154" t="s">
        <v>700</v>
      </c>
      <c r="H673" s="151" t="str">
        <f>IF(OR(AND('B3'!AK33="",'B3'!AL33=""),AND('B3'!AK34="",'B3'!AL34=""),AND('B3'!AL33="X",'B3'!AL34="X"),OR('B3'!AL33="M",'B3'!AL34="M")),"",SUM('B3'!AK33,'B3'!AK34))</f>
        <v/>
      </c>
      <c r="I673" s="151" t="str">
        <f>IF(AND(AND('B3'!AL33="X",'B3'!AL34="X"),SUM('B3'!AK33,'B3'!AK34)=0,ISNUMBER('B3'!AK35)),"",IF(OR('B3'!AL33="M",'B3'!AL34="M"),"M",IF(AND('B3'!AL33='B3'!AL34,OR('B3'!AL33="X",'B3'!AL33="W",'B3'!AL33="Z")),UPPER('B3'!AL33),"")))</f>
        <v/>
      </c>
      <c r="J673" s="62" t="s">
        <v>739</v>
      </c>
      <c r="K673" s="151" t="str">
        <f>IF(AND(ISBLANK('B3'!AK35),$L$673&lt;&gt;"Z"),"",'B3'!AK35)</f>
        <v/>
      </c>
      <c r="L673" s="151" t="str">
        <f>IF(ISBLANK('B3'!AL35),"",'B3'!AL35)</f>
        <v/>
      </c>
      <c r="M673" s="59" t="str">
        <f t="shared" si="11"/>
        <v>OK</v>
      </c>
      <c r="N673" s="60"/>
    </row>
    <row r="674" spans="1:14" x14ac:dyDescent="0.25">
      <c r="A674" s="61" t="s">
        <v>2561</v>
      </c>
      <c r="B674" s="149" t="s">
        <v>2292</v>
      </c>
      <c r="C674" s="150" t="s">
        <v>121</v>
      </c>
      <c r="D674" s="154" t="s">
        <v>1646</v>
      </c>
      <c r="E674" s="62" t="s">
        <v>739</v>
      </c>
      <c r="F674" s="150" t="s">
        <v>121</v>
      </c>
      <c r="G674" s="154" t="s">
        <v>1647</v>
      </c>
      <c r="H674" s="151" t="str">
        <f>IF(OR(EXACT('B3'!J37,'B3'!K37),EXACT('B3'!M37,'B3'!N37),EXACT('B3'!P37,'B3'!Q37),EXACT('B3'!Y37,'B3'!Z37),EXACT('B3'!AB37,'B3'!AC37),EXACT('B3'!AE37,'B3'!AF37),EXACT('B3'!AH37,'B3'!AI37),AND('B3'!K37='B3'!N37,'B3'!K37='B3'!Q37,'B3'!K37='B3'!Z37,'B3'!K37='B3'!AC37,'B3'!K37='B3'!AF37,'B3'!K37='B3'!AI37,'B3'!K37="X"),OR('B3'!K37="M",'B3'!N37="M",'B3'!Q37="M",'B3'!Z37="M",'B3'!AC37="M",'B3'!AF37="M",'B3'!AI37="M")),"",SUM('B3'!J37,'B3'!M37,'B3'!P37,'B3'!Y37,'B3'!AB37,'B3'!AE37,'B3'!AH37))</f>
        <v/>
      </c>
      <c r="I674" s="151" t="str">
        <f xml:space="preserve"> IF(AND(AND('B3'!K37="X",'B3'!N37="X",'B3'!Q37="X",'B3'!Z37="X",'B3'!AC37="X",'B3'!AF37="X",'B3'!AI37="X"),SUM('B3'!J37,'B3'!M37,'B3'!P37,'B3'!Y37,'B3'!AB37,'B3'!AE37,'B3'!AH37)=0,ISNUMBER('B3'!AK37)),"",IF(OR('B3'!K37="M",'B3'!N37="M",'B3'!Q37="M",'B3'!Z37="M",'B3'!AC37="M",'B3'!AF37="M",'B3'!AI37="M"),"M",IF(AND('B3'!K37='B3'!N37,'B3'!K37='B3'!Q37,'B3'!K37='B3'!Z37,'B3'!K37='B3'!AC37,'B3'!K37='B3'!AF37,'B3'!K37='B3'!AI37,OR('B3'!K37="W",'B3'!K37="Z",'B3'!K37="X")),UPPER('B3'!K37),"")))</f>
        <v/>
      </c>
      <c r="J674" s="62" t="s">
        <v>739</v>
      </c>
      <c r="K674" s="151" t="str">
        <f>IF(AND(ISBLANK('B3'!AK37),$L$674&lt;&gt;"Z"),"",'B3'!AK37)</f>
        <v/>
      </c>
      <c r="L674" s="151" t="str">
        <f>IF(ISBLANK('B3'!AL37),"",'B3'!AL37)</f>
        <v/>
      </c>
      <c r="M674" s="59" t="str">
        <f t="shared" si="11"/>
        <v>OK</v>
      </c>
      <c r="N674" s="60"/>
    </row>
    <row r="675" spans="1:14" x14ac:dyDescent="0.25">
      <c r="A675" s="61" t="s">
        <v>2561</v>
      </c>
      <c r="B675" s="149" t="s">
        <v>2293</v>
      </c>
      <c r="C675" s="150" t="s">
        <v>121</v>
      </c>
      <c r="D675" s="154" t="s">
        <v>2294</v>
      </c>
      <c r="E675" s="62" t="s">
        <v>739</v>
      </c>
      <c r="F675" s="150" t="s">
        <v>121</v>
      </c>
      <c r="G675" s="154" t="s">
        <v>2295</v>
      </c>
      <c r="H675" s="151" t="str">
        <f>IF(OR(EXACT('B3'!J38,'B3'!K38),EXACT('B3'!M38,'B3'!N38),EXACT('B3'!P38,'B3'!Q38),EXACT('B3'!Y38,'B3'!Z38),EXACT('B3'!AB38,'B3'!AC38),EXACT('B3'!AE38,'B3'!AF38),EXACT('B3'!AH38,'B3'!AI38),AND('B3'!K38='B3'!N38,'B3'!K38='B3'!Q38,'B3'!K38='B3'!Z38,'B3'!K38='B3'!AC38,'B3'!K38='B3'!AF38,'B3'!K38='B3'!AI38,'B3'!K38="X"),OR('B3'!K38="M",'B3'!N38="M",'B3'!Q38="M",'B3'!Z38="M",'B3'!AC38="M",'B3'!AF38="M",'B3'!AI38="M")),"",SUM('B3'!J38,'B3'!M38,'B3'!P38,'B3'!Y38,'B3'!AB38,'B3'!AE38,'B3'!AH38))</f>
        <v/>
      </c>
      <c r="I675" s="151" t="str">
        <f xml:space="preserve"> IF(AND(AND('B3'!K38="X",'B3'!N38="X",'B3'!Q38="X",'B3'!Z38="X",'B3'!AC38="X",'B3'!AF38="X",'B3'!AI38="X"),SUM('B3'!J38,'B3'!M38,'B3'!P38,'B3'!Y38,'B3'!AB38,'B3'!AE38,'B3'!AH38)=0,ISNUMBER('B3'!AK38)),"",IF(OR('B3'!K38="M",'B3'!N38="M",'B3'!Q38="M",'B3'!Z38="M",'B3'!AC38="M",'B3'!AF38="M",'B3'!AI38="M"),"M",IF(AND('B3'!K38='B3'!N38,'B3'!K38='B3'!Q38,'B3'!K38='B3'!Z38,'B3'!K38='B3'!AC38,'B3'!K38='B3'!AF38,'B3'!K38='B3'!AI38,OR('B3'!K38="W",'B3'!K38="Z",'B3'!K38="X")),UPPER('B3'!K38),"")))</f>
        <v/>
      </c>
      <c r="J675" s="62" t="s">
        <v>739</v>
      </c>
      <c r="K675" s="151" t="str">
        <f>IF(AND(ISBLANK('B3'!AK38),$L$675&lt;&gt;"Z"),"",'B3'!AK38)</f>
        <v/>
      </c>
      <c r="L675" s="151" t="str">
        <f>IF(ISBLANK('B3'!AL38),"",'B3'!AL38)</f>
        <v/>
      </c>
      <c r="M675" s="59" t="str">
        <f t="shared" si="11"/>
        <v>OK</v>
      </c>
      <c r="N675" s="60"/>
    </row>
    <row r="676" spans="1:14" x14ac:dyDescent="0.25">
      <c r="A676" s="61" t="s">
        <v>2561</v>
      </c>
      <c r="B676" s="149" t="s">
        <v>2296</v>
      </c>
      <c r="C676" s="150" t="s">
        <v>121</v>
      </c>
      <c r="D676" s="154" t="s">
        <v>1649</v>
      </c>
      <c r="E676" s="62" t="s">
        <v>739</v>
      </c>
      <c r="F676" s="150" t="s">
        <v>121</v>
      </c>
      <c r="G676" s="154" t="s">
        <v>1650</v>
      </c>
      <c r="H676" s="151" t="str">
        <f>IF(OR(EXACT('B3'!J39,'B3'!K39),EXACT('B3'!M39,'B3'!N39),EXACT('B3'!P39,'B3'!Q39),EXACT('B3'!Y39,'B3'!Z39),EXACT('B3'!AB39,'B3'!AC39),EXACT('B3'!AE39,'B3'!AF39),EXACT('B3'!AH39,'B3'!AI39),AND('B3'!K39='B3'!N39,'B3'!K39='B3'!Q39,'B3'!K39='B3'!Z39,'B3'!K39='B3'!AC39,'B3'!K39='B3'!AF39,'B3'!K39='B3'!AI39,'B3'!K39="X"),OR('B3'!K39="M",'B3'!N39="M",'B3'!Q39="M",'B3'!Z39="M",'B3'!AC39="M",'B3'!AF39="M",'B3'!AI39="M")),"",SUM('B3'!J39,'B3'!M39,'B3'!P39,'B3'!Y39,'B3'!AB39,'B3'!AE39,'B3'!AH39))</f>
        <v/>
      </c>
      <c r="I676" s="151" t="str">
        <f xml:space="preserve"> IF(AND(AND('B3'!K39="X",'B3'!N39="X",'B3'!Q39="X",'B3'!Z39="X",'B3'!AC39="X",'B3'!AF39="X",'B3'!AI39="X"),SUM('B3'!J39,'B3'!M39,'B3'!P39,'B3'!Y39,'B3'!AB39,'B3'!AE39,'B3'!AH39)=0,ISNUMBER('B3'!AK39)),"",IF(OR('B3'!K39="M",'B3'!N39="M",'B3'!Q39="M",'B3'!Z39="M",'B3'!AC39="M",'B3'!AF39="M",'B3'!AI39="M"),"M",IF(AND('B3'!K39='B3'!N39,'B3'!K39='B3'!Q39,'B3'!K39='B3'!Z39,'B3'!K39='B3'!AC39,'B3'!K39='B3'!AF39,'B3'!K39='B3'!AI39,OR('B3'!K39="W",'B3'!K39="Z",'B3'!K39="X")),UPPER('B3'!K39),"")))</f>
        <v/>
      </c>
      <c r="J676" s="62" t="s">
        <v>739</v>
      </c>
      <c r="K676" s="151" t="str">
        <f>IF(AND(ISBLANK('B3'!AK39),$L$676&lt;&gt;"Z"),"",'B3'!AK39)</f>
        <v/>
      </c>
      <c r="L676" s="151" t="str">
        <f>IF(ISBLANK('B3'!AL39),"",'B3'!AL39)</f>
        <v/>
      </c>
      <c r="M676" s="59" t="str">
        <f t="shared" si="11"/>
        <v>OK</v>
      </c>
      <c r="N676" s="60"/>
    </row>
    <row r="677" spans="1:14" x14ac:dyDescent="0.25">
      <c r="A677" s="61" t="s">
        <v>2561</v>
      </c>
      <c r="B677" s="149" t="s">
        <v>2297</v>
      </c>
      <c r="C677" s="150" t="s">
        <v>121</v>
      </c>
      <c r="D677" s="154" t="s">
        <v>2298</v>
      </c>
      <c r="E677" s="62" t="s">
        <v>739</v>
      </c>
      <c r="F677" s="150" t="s">
        <v>121</v>
      </c>
      <c r="G677" s="154" t="s">
        <v>1653</v>
      </c>
      <c r="H677" s="151" t="str">
        <f>IF(OR(SUMPRODUCT(--('B3'!AK37:'B3'!AK39=""),--('B3'!AL37:'B3'!AL39=""))&gt;0,COUNTIF('B3'!AL37:'B3'!AL39,"M")&gt;0,COUNTIF('B3'!AL37:'B3'!AL39,"X")=3),"",SUM('B3'!AK37:'B3'!AK39))</f>
        <v/>
      </c>
      <c r="I677" s="151" t="str">
        <f>IF(AND(COUNTIF('B3'!AL37:'B3'!AL39,"X")=3,SUM('B3'!AK37:'B3'!AK39)=0,ISNUMBER('B3'!AK40)),"",IF(COUNTIF('B3'!AL37:'B3'!AL39,"M")&gt;0,"M",IF(AND(COUNTIF('B3'!AL37:'B3'!AL39,'B3'!AL37)=3,OR('B3'!AL37="X",'B3'!AL37="W",'B3'!AL37="Z")),UPPER('B3'!AL37),"")))</f>
        <v/>
      </c>
      <c r="J677" s="62" t="s">
        <v>739</v>
      </c>
      <c r="K677" s="151" t="str">
        <f>IF(AND(ISBLANK('B3'!AK40),$L$677&lt;&gt;"Z"),"",'B3'!AK40)</f>
        <v/>
      </c>
      <c r="L677" s="151" t="str">
        <f>IF(ISBLANK('B3'!AL40),"",'B3'!AL40)</f>
        <v/>
      </c>
      <c r="M677" s="59" t="str">
        <f t="shared" si="11"/>
        <v>OK</v>
      </c>
      <c r="N677" s="60"/>
    </row>
    <row r="678" spans="1:14" x14ac:dyDescent="0.25">
      <c r="A678" s="61" t="s">
        <v>2561</v>
      </c>
      <c r="B678" s="149" t="s">
        <v>2299</v>
      </c>
      <c r="C678" s="150" t="s">
        <v>121</v>
      </c>
      <c r="D678" s="154" t="s">
        <v>2300</v>
      </c>
      <c r="E678" s="62" t="s">
        <v>739</v>
      </c>
      <c r="F678" s="150" t="s">
        <v>121</v>
      </c>
      <c r="G678" s="154" t="s">
        <v>2301</v>
      </c>
      <c r="H678" s="151" t="str">
        <f>IF(OR(AND('B3'!AK35="",'B3'!AL35=""),AND('B3'!AK40="",'B3'!AL40=""),AND('B3'!AL35="X",'B3'!AL40="X"),OR('B3'!AL35="M",'B3'!AL40="M")),"",SUM('B3'!AK35,'B3'!AK40))</f>
        <v/>
      </c>
      <c r="I678" s="151" t="str">
        <f>IF(AND(AND('B3'!AL35="X",'B3'!AL40="X"),SUM('B3'!AK35,'B3'!AK40)=0,ISNUMBER('B3'!AK42)),"",IF(OR('B3'!AL35="M",'B3'!AL40="M"),"M",IF(AND('B3'!AL35='B3'!AL40,OR('B3'!AL35="X",'B3'!AL35="W",'B3'!AL35="Z")),UPPER('B3'!AL35),"")))</f>
        <v/>
      </c>
      <c r="J678" s="62" t="s">
        <v>739</v>
      </c>
      <c r="K678" s="151" t="str">
        <f>IF(AND(ISBLANK('B3'!AK42),$L$678&lt;&gt;"Z"),"",'B3'!AK42)</f>
        <v/>
      </c>
      <c r="L678" s="151" t="str">
        <f>IF(ISBLANK('B3'!AL42),"",'B3'!AL42)</f>
        <v/>
      </c>
      <c r="M678" s="59" t="str">
        <f t="shared" si="11"/>
        <v>OK</v>
      </c>
      <c r="N678" s="60"/>
    </row>
    <row r="679" spans="1:14" x14ac:dyDescent="0.25">
      <c r="A679" s="61" t="s">
        <v>2561</v>
      </c>
      <c r="B679" s="149" t="s">
        <v>2302</v>
      </c>
      <c r="C679" s="150" t="s">
        <v>121</v>
      </c>
      <c r="D679" s="154" t="s">
        <v>2303</v>
      </c>
      <c r="E679" s="62" t="s">
        <v>739</v>
      </c>
      <c r="F679" s="150" t="s">
        <v>121</v>
      </c>
      <c r="G679" s="154" t="s">
        <v>2304</v>
      </c>
      <c r="H679" s="151" t="str">
        <f>IF(OR(EXACT('B3'!J44,'B3'!K44),EXACT('B3'!M44,'B3'!N44),EXACT('B3'!P44,'B3'!Q44),EXACT('B3'!Y44,'B3'!Z44),EXACT('B3'!AB44,'B3'!AC44),EXACT('B3'!AE44,'B3'!AF44),EXACT('B3'!AH44,'B3'!AI44),AND('B3'!K44='B3'!N44,'B3'!K44='B3'!Q44,'B3'!K44='B3'!Z44,'B3'!K44='B3'!AC44,'B3'!K44='B3'!AF44,'B3'!K44='B3'!AI44,'B3'!K44="X"),OR('B3'!K44="M",'B3'!N44="M",'B3'!Q44="M",'B3'!Z44="M",'B3'!AC44="M",'B3'!AF44="M",'B3'!AI44="M")),"",SUM('B3'!J44,'B3'!M44,'B3'!P44,'B3'!Y44,'B3'!AB44,'B3'!AE44,'B3'!AH44))</f>
        <v/>
      </c>
      <c r="I679" s="151" t="str">
        <f xml:space="preserve"> IF(AND(AND('B3'!K44="X",'B3'!N44="X",'B3'!Q44="X",'B3'!Z44="X",'B3'!AC44="X",'B3'!AF44="X",'B3'!AI44="X"),SUM('B3'!J44,'B3'!M44,'B3'!P44,'B3'!Y44,'B3'!AB44,'B3'!AE44,'B3'!AH44)=0,ISNUMBER('B3'!AK44)),"",IF(OR('B3'!K44="M",'B3'!N44="M",'B3'!Q44="M",'B3'!Z44="M",'B3'!AC44="M",'B3'!AF44="M",'B3'!AI44="M"),"M",IF(AND('B3'!K44='B3'!N44,'B3'!K44='B3'!Q44,'B3'!K44='B3'!Z44,'B3'!K44='B3'!AC44,'B3'!K44='B3'!AF44,'B3'!K44='B3'!AI44,OR('B3'!K44="W",'B3'!K44="Z",'B3'!K44="X")),UPPER('B3'!K44),"")))</f>
        <v/>
      </c>
      <c r="J679" s="62" t="s">
        <v>739</v>
      </c>
      <c r="K679" s="151" t="str">
        <f>IF(AND(ISBLANK('B3'!AK44),$L$679&lt;&gt;"Z"),"",'B3'!AK44)</f>
        <v/>
      </c>
      <c r="L679" s="151" t="str">
        <f>IF(ISBLANK('B3'!AL44),"",'B3'!AL44)</f>
        <v/>
      </c>
      <c r="M679" s="59" t="str">
        <f t="shared" si="11"/>
        <v>OK</v>
      </c>
      <c r="N679" s="60"/>
    </row>
    <row r="680" spans="1:14" x14ac:dyDescent="0.25">
      <c r="A680" s="61" t="s">
        <v>2561</v>
      </c>
      <c r="B680" s="149" t="s">
        <v>2305</v>
      </c>
      <c r="C680" s="150" t="s">
        <v>121</v>
      </c>
      <c r="D680" s="154" t="s">
        <v>2306</v>
      </c>
      <c r="E680" s="62" t="s">
        <v>739</v>
      </c>
      <c r="F680" s="150" t="s">
        <v>121</v>
      </c>
      <c r="G680" s="154" t="s">
        <v>2307</v>
      </c>
      <c r="H680" s="151" t="str">
        <f>IF(OR(AND('B3'!AK42="",'B3'!AL42=""),AND('B3'!AK44="",'B3'!AL44=""),AND('B3'!AL42="X",'B3'!AL44="X"),OR('B3'!AL42="M",'B3'!AL44="M")),"",SUM('B3'!AK42,'B3'!AK44))</f>
        <v/>
      </c>
      <c r="I680" s="151" t="str">
        <f>IF(AND(AND('B3'!AL42="X",'B3'!AL44="X"),SUM('B3'!AK42,'B3'!AK44)=0,ISNUMBER('B3'!AK46)),"",IF(OR('B3'!AL42="M",'B3'!AL44="M"),"M",IF(AND('B3'!AL42='B3'!AL44,OR('B3'!AL42="X",'B3'!AL42="W",'B3'!AL42="Z")),UPPER('B3'!AL42),"")))</f>
        <v/>
      </c>
      <c r="J680" s="62" t="s">
        <v>739</v>
      </c>
      <c r="K680" s="151" t="str">
        <f>IF(AND(ISBLANK('B3'!AK46),$L$680&lt;&gt;"Z"),"",'B3'!AK46)</f>
        <v/>
      </c>
      <c r="L680" s="151" t="str">
        <f>IF(ISBLANK('B3'!AL46),"",'B3'!AL46)</f>
        <v/>
      </c>
      <c r="M680" s="59" t="str">
        <f t="shared" si="11"/>
        <v>OK</v>
      </c>
      <c r="N680" s="60"/>
    </row>
    <row r="681" spans="1:14" x14ac:dyDescent="0.25">
      <c r="A681" s="61" t="s">
        <v>2561</v>
      </c>
      <c r="B681" s="149" t="s">
        <v>2308</v>
      </c>
      <c r="C681" s="150" t="s">
        <v>121</v>
      </c>
      <c r="D681" s="154" t="s">
        <v>2309</v>
      </c>
      <c r="E681" s="62" t="s">
        <v>739</v>
      </c>
      <c r="F681" s="150" t="s">
        <v>121</v>
      </c>
      <c r="G681" s="154" t="s">
        <v>732</v>
      </c>
      <c r="H681" s="151" t="str">
        <f>IF(OR(AND('B3'!AK15="",'B3'!AL15=""),AND('B3'!AK33="",'B3'!AL33=""),AND('B3'!AL15="X",'B3'!AL33="X"),OR('B3'!AL15="M",'B3'!AL33="M")),"",SUM('B3'!AK15,'B3'!AK33))</f>
        <v/>
      </c>
      <c r="I681" s="151" t="str">
        <f>IF(AND(AND('B3'!AL15="X",'B3'!AL33="X"),SUM('B3'!AK15,'B3'!AK33)=0,ISNUMBER('B3'!AK51)),"",IF(OR('B3'!AL15="M",'B3'!AL33="M"),"M",IF(AND('B3'!AL15='B3'!AL33,OR('B3'!AL15="X",'B3'!AL15="W",'B3'!AL15="Z")),UPPER('B3'!AL15),"")))</f>
        <v/>
      </c>
      <c r="J681" s="62" t="s">
        <v>739</v>
      </c>
      <c r="K681" s="151" t="str">
        <f>IF(AND(ISBLANK('B3'!AK51),$L$681&lt;&gt;"Z"),"",'B3'!AK51)</f>
        <v/>
      </c>
      <c r="L681" s="151" t="str">
        <f>IF(ISBLANK('B3'!AL51),"",'B3'!AL51)</f>
        <v/>
      </c>
      <c r="M681" s="59" t="str">
        <f t="shared" si="11"/>
        <v>OK</v>
      </c>
      <c r="N681" s="60"/>
    </row>
    <row r="682" spans="1:14" x14ac:dyDescent="0.25">
      <c r="A682" s="61" t="s">
        <v>2561</v>
      </c>
      <c r="B682" s="149" t="s">
        <v>2310</v>
      </c>
      <c r="C682" s="150" t="s">
        <v>121</v>
      </c>
      <c r="D682" s="154" t="s">
        <v>2311</v>
      </c>
      <c r="E682" s="62" t="s">
        <v>739</v>
      </c>
      <c r="F682" s="150" t="s">
        <v>121</v>
      </c>
      <c r="G682" s="154" t="s">
        <v>1672</v>
      </c>
      <c r="H682" s="151" t="str">
        <f>IF(OR(AND('B3'!AK16="",'B3'!AL16=""),AND('B3'!AK34="",'B3'!AL34=""),AND('B3'!AL16="X",'B3'!AL34="X"),OR('B3'!AL16="M",'B3'!AL34="M")),"",SUM('B3'!AK16,'B3'!AK34))</f>
        <v/>
      </c>
      <c r="I682" s="151" t="str">
        <f>IF(AND(AND('B3'!AL16="X",'B3'!AL34="X"),SUM('B3'!AK16,'B3'!AK34)=0,ISNUMBER('B3'!AK52)),"",IF(OR('B3'!AL16="M",'B3'!AL34="M"),"M",IF(AND('B3'!AL16='B3'!AL34,OR('B3'!AL16="X",'B3'!AL16="W",'B3'!AL16="Z")),UPPER('B3'!AL16),"")))</f>
        <v/>
      </c>
      <c r="J682" s="62" t="s">
        <v>739</v>
      </c>
      <c r="K682" s="151" t="str">
        <f>IF(AND(ISBLANK('B3'!AK52),$L$682&lt;&gt;"Z"),"",'B3'!AK52)</f>
        <v/>
      </c>
      <c r="L682" s="151" t="str">
        <f>IF(ISBLANK('B3'!AL52),"",'B3'!AL52)</f>
        <v/>
      </c>
      <c r="M682" s="59" t="str">
        <f t="shared" si="11"/>
        <v>OK</v>
      </c>
      <c r="N682" s="60"/>
    </row>
    <row r="683" spans="1:14" x14ac:dyDescent="0.25">
      <c r="A683" s="61" t="s">
        <v>2561</v>
      </c>
      <c r="B683" s="149" t="s">
        <v>2312</v>
      </c>
      <c r="C683" s="150" t="s">
        <v>121</v>
      </c>
      <c r="D683" s="154" t="s">
        <v>2313</v>
      </c>
      <c r="E683" s="62" t="s">
        <v>739</v>
      </c>
      <c r="F683" s="150" t="s">
        <v>121</v>
      </c>
      <c r="G683" s="154" t="s">
        <v>733</v>
      </c>
      <c r="H683" s="151" t="str">
        <f>IF(OR(AND('B3'!AK17="",'B3'!AL17=""),AND('B3'!AK35="",'B3'!AL35=""),AND('B3'!AL17="X",'B3'!AL35="X"),OR('B3'!AL17="M",'B3'!AL35="M")),"",SUM('B3'!AK17,'B3'!AK35))</f>
        <v/>
      </c>
      <c r="I683" s="151" t="str">
        <f>IF(AND(AND('B3'!AL17="X",'B3'!AL35="X"),SUM('B3'!AK17,'B3'!AK35)=0,ISNUMBER('B3'!AK53)),"",IF(OR('B3'!AL17="M",'B3'!AL35="M"),"M",IF(AND('B3'!AL17='B3'!AL35,OR('B3'!AL17="X",'B3'!AL17="W",'B3'!AL17="Z")),UPPER('B3'!AL17),"")))</f>
        <v/>
      </c>
      <c r="J683" s="62" t="s">
        <v>739</v>
      </c>
      <c r="K683" s="151" t="str">
        <f>IF(AND(ISBLANK('B3'!AK53),$L$683&lt;&gt;"Z"),"",'B3'!AK53)</f>
        <v/>
      </c>
      <c r="L683" s="151" t="str">
        <f>IF(ISBLANK('B3'!AL53),"",'B3'!AL53)</f>
        <v/>
      </c>
      <c r="M683" s="59" t="str">
        <f t="shared" si="11"/>
        <v>OK</v>
      </c>
      <c r="N683" s="60"/>
    </row>
    <row r="684" spans="1:14" x14ac:dyDescent="0.25">
      <c r="A684" s="61" t="s">
        <v>2561</v>
      </c>
      <c r="B684" s="149" t="s">
        <v>2314</v>
      </c>
      <c r="C684" s="150" t="s">
        <v>121</v>
      </c>
      <c r="D684" s="154" t="s">
        <v>2315</v>
      </c>
      <c r="E684" s="62" t="s">
        <v>739</v>
      </c>
      <c r="F684" s="150" t="s">
        <v>121</v>
      </c>
      <c r="G684" s="154" t="s">
        <v>2316</v>
      </c>
      <c r="H684" s="151" t="str">
        <f>IF(OR(AND('B3'!AK19="",'B3'!AL19=""),AND('B3'!AK37="",'B3'!AL37=""),AND('B3'!AL19="X",'B3'!AL37="X"),OR('B3'!AL19="M",'B3'!AL37="M")),"",SUM('B3'!AK19,'B3'!AK37))</f>
        <v/>
      </c>
      <c r="I684" s="151" t="str">
        <f>IF(AND(AND('B3'!AL19="X",'B3'!AL37="X"),SUM('B3'!AK19,'B3'!AK37)=0,ISNUMBER('B3'!AK55)),"",IF(OR('B3'!AL19="M",'B3'!AL37="M"),"M",IF(AND('B3'!AL19='B3'!AL37,OR('B3'!AL19="X",'B3'!AL19="W",'B3'!AL19="Z")),UPPER('B3'!AL19),"")))</f>
        <v/>
      </c>
      <c r="J684" s="62" t="s">
        <v>739</v>
      </c>
      <c r="K684" s="151" t="str">
        <f>IF(AND(ISBLANK('B3'!AK55),$L$684&lt;&gt;"Z"),"",'B3'!AK55)</f>
        <v/>
      </c>
      <c r="L684" s="151" t="str">
        <f>IF(ISBLANK('B3'!AL55),"",'B3'!AL55)</f>
        <v/>
      </c>
      <c r="M684" s="59" t="str">
        <f t="shared" si="11"/>
        <v>OK</v>
      </c>
      <c r="N684" s="60"/>
    </row>
    <row r="685" spans="1:14" x14ac:dyDescent="0.25">
      <c r="A685" s="61" t="s">
        <v>2561</v>
      </c>
      <c r="B685" s="149" t="s">
        <v>2317</v>
      </c>
      <c r="C685" s="150" t="s">
        <v>121</v>
      </c>
      <c r="D685" s="154" t="s">
        <v>2318</v>
      </c>
      <c r="E685" s="62" t="s">
        <v>739</v>
      </c>
      <c r="F685" s="150" t="s">
        <v>121</v>
      </c>
      <c r="G685" s="154" t="s">
        <v>1680</v>
      </c>
      <c r="H685" s="151" t="str">
        <f>IF(OR(AND('B3'!AK20="",'B3'!AL20=""),AND('B3'!AK38="",'B3'!AL38=""),AND('B3'!AL20="X",'B3'!AL38="X"),OR('B3'!AL20="M",'B3'!AL38="M")),"",SUM('B3'!AK20,'B3'!AK38))</f>
        <v/>
      </c>
      <c r="I685" s="151" t="str">
        <f>IF(AND(AND('B3'!AL20="X",'B3'!AL38="X"),SUM('B3'!AK20,'B3'!AK38)=0,ISNUMBER('B3'!AK56)),"",IF(OR('B3'!AL20="M",'B3'!AL38="M"),"M",IF(AND('B3'!AL20='B3'!AL38,OR('B3'!AL20="X",'B3'!AL20="W",'B3'!AL20="Z")),UPPER('B3'!AL20),"")))</f>
        <v/>
      </c>
      <c r="J685" s="62" t="s">
        <v>739</v>
      </c>
      <c r="K685" s="151" t="str">
        <f>IF(AND(ISBLANK('B3'!AK56),$L$685&lt;&gt;"Z"),"",'B3'!AK56)</f>
        <v/>
      </c>
      <c r="L685" s="151" t="str">
        <f>IF(ISBLANK('B3'!AL56),"",'B3'!AL56)</f>
        <v/>
      </c>
      <c r="M685" s="59" t="str">
        <f t="shared" si="11"/>
        <v>OK</v>
      </c>
      <c r="N685" s="60"/>
    </row>
    <row r="686" spans="1:14" x14ac:dyDescent="0.25">
      <c r="A686" s="61" t="s">
        <v>2561</v>
      </c>
      <c r="B686" s="149" t="s">
        <v>2319</v>
      </c>
      <c r="C686" s="150" t="s">
        <v>121</v>
      </c>
      <c r="D686" s="154" t="s">
        <v>2320</v>
      </c>
      <c r="E686" s="62" t="s">
        <v>739</v>
      </c>
      <c r="F686" s="150" t="s">
        <v>121</v>
      </c>
      <c r="G686" s="154" t="s">
        <v>2321</v>
      </c>
      <c r="H686" s="151" t="str">
        <f>IF(OR(AND('B3'!AK21="",'B3'!AL21=""),AND('B3'!AK39="",'B3'!AL39=""),AND('B3'!AL21="X",'B3'!AL39="X"),OR('B3'!AL21="M",'B3'!AL39="M")),"",SUM('B3'!AK21,'B3'!AK39))</f>
        <v/>
      </c>
      <c r="I686" s="151" t="str">
        <f>IF(AND(AND('B3'!AL21="X",'B3'!AL39="X"),SUM('B3'!AK21,'B3'!AK39)=0,ISNUMBER('B3'!AK57)),"",IF(OR('B3'!AL21="M",'B3'!AL39="M"),"M",IF(AND('B3'!AL21='B3'!AL39,OR('B3'!AL21="X",'B3'!AL21="W",'B3'!AL21="Z")),UPPER('B3'!AL21),"")))</f>
        <v/>
      </c>
      <c r="J686" s="62" t="s">
        <v>739</v>
      </c>
      <c r="K686" s="151" t="str">
        <f>IF(AND(ISBLANK('B3'!AK57),$L$686&lt;&gt;"Z"),"",'B3'!AK57)</f>
        <v/>
      </c>
      <c r="L686" s="151" t="str">
        <f>IF(ISBLANK('B3'!AL57),"",'B3'!AL57)</f>
        <v/>
      </c>
      <c r="M686" s="59" t="str">
        <f t="shared" si="11"/>
        <v>OK</v>
      </c>
      <c r="N686" s="60"/>
    </row>
    <row r="687" spans="1:14" x14ac:dyDescent="0.25">
      <c r="A687" s="61" t="s">
        <v>2561</v>
      </c>
      <c r="B687" s="149" t="s">
        <v>2322</v>
      </c>
      <c r="C687" s="150" t="s">
        <v>121</v>
      </c>
      <c r="D687" s="154" t="s">
        <v>2323</v>
      </c>
      <c r="E687" s="62" t="s">
        <v>739</v>
      </c>
      <c r="F687" s="150" t="s">
        <v>121</v>
      </c>
      <c r="G687" s="154" t="s">
        <v>2324</v>
      </c>
      <c r="H687" s="151" t="str">
        <f>IF(OR(AND('B3'!AK22="",'B3'!AL22=""),AND('B3'!AK40="",'B3'!AL40=""),AND('B3'!AL22="X",'B3'!AL40="X"),OR('B3'!AL22="M",'B3'!AL40="M")),"",SUM('B3'!AK22,'B3'!AK40))</f>
        <v/>
      </c>
      <c r="I687" s="151" t="str">
        <f>IF(AND(AND('B3'!AL22="X",'B3'!AL40="X"),SUM('B3'!AK22,'B3'!AK40)=0,ISNUMBER('B3'!AK58)),"",IF(OR('B3'!AL22="M",'B3'!AL40="M"),"M",IF(AND('B3'!AL22='B3'!AL40,OR('B3'!AL22="X",'B3'!AL22="W",'B3'!AL22="Z")),UPPER('B3'!AL22),"")))</f>
        <v/>
      </c>
      <c r="J687" s="62" t="s">
        <v>739</v>
      </c>
      <c r="K687" s="151" t="str">
        <f>IF(AND(ISBLANK('B3'!AK58),$L$687&lt;&gt;"Z"),"",'B3'!AK58)</f>
        <v/>
      </c>
      <c r="L687" s="151" t="str">
        <f>IF(ISBLANK('B3'!AL58),"",'B3'!AL58)</f>
        <v/>
      </c>
      <c r="M687" s="59" t="str">
        <f t="shared" si="11"/>
        <v>OK</v>
      </c>
      <c r="N687" s="60"/>
    </row>
    <row r="688" spans="1:14" x14ac:dyDescent="0.25">
      <c r="A688" s="61" t="s">
        <v>2561</v>
      </c>
      <c r="B688" s="149" t="s">
        <v>2325</v>
      </c>
      <c r="C688" s="150" t="s">
        <v>121</v>
      </c>
      <c r="D688" s="154" t="s">
        <v>2326</v>
      </c>
      <c r="E688" s="62" t="s">
        <v>739</v>
      </c>
      <c r="F688" s="150" t="s">
        <v>121</v>
      </c>
      <c r="G688" s="154" t="s">
        <v>1683</v>
      </c>
      <c r="H688" s="151" t="str">
        <f>IF(OR(AND('B3'!AK24="",'B3'!AL24=""),AND('B3'!AK42="",'B3'!AL42=""),AND('B3'!AL24="X",'B3'!AL42="X"),OR('B3'!AL24="M",'B3'!AL42="M")),"",SUM('B3'!AK24,'B3'!AK42))</f>
        <v/>
      </c>
      <c r="I688" s="151" t="str">
        <f>IF(AND(AND('B3'!AL24="X",'B3'!AL42="X"),SUM('B3'!AK24,'B3'!AK42)=0,ISNUMBER('B3'!AK60)),"",IF(OR('B3'!AL24="M",'B3'!AL42="M"),"M",IF(AND('B3'!AL24='B3'!AL42,OR('B3'!AL24="X",'B3'!AL24="W",'B3'!AL24="Z")),UPPER('B3'!AL24),"")))</f>
        <v/>
      </c>
      <c r="J688" s="62" t="s">
        <v>739</v>
      </c>
      <c r="K688" s="151" t="str">
        <f>IF(AND(ISBLANK('B3'!AK60),$L$688&lt;&gt;"Z"),"",'B3'!AK60)</f>
        <v/>
      </c>
      <c r="L688" s="151" t="str">
        <f>IF(ISBLANK('B3'!AL60),"",'B3'!AL60)</f>
        <v/>
      </c>
      <c r="M688" s="59" t="str">
        <f t="shared" si="11"/>
        <v>OK</v>
      </c>
      <c r="N688" s="60"/>
    </row>
    <row r="689" spans="1:14" x14ac:dyDescent="0.25">
      <c r="A689" s="61" t="s">
        <v>2561</v>
      </c>
      <c r="B689" s="149" t="s">
        <v>2327</v>
      </c>
      <c r="C689" s="150" t="s">
        <v>121</v>
      </c>
      <c r="D689" s="154" t="s">
        <v>2328</v>
      </c>
      <c r="E689" s="62" t="s">
        <v>739</v>
      </c>
      <c r="F689" s="150" t="s">
        <v>121</v>
      </c>
      <c r="G689" s="154" t="s">
        <v>654</v>
      </c>
      <c r="H689" s="151" t="str">
        <f>IF(OR(AND('B3'!AK26="",'B3'!AL26=""),AND('B3'!AK44="",'B3'!AL44=""),AND('B3'!AL26="X",'B3'!AL44="X"),OR('B3'!AL26="M",'B3'!AL44="M")),"",SUM('B3'!AK26,'B3'!AK44))</f>
        <v/>
      </c>
      <c r="I689" s="151" t="str">
        <f>IF(AND(AND('B3'!AL26="X",'B3'!AL44="X"),SUM('B3'!AK26,'B3'!AK44)=0,ISNUMBER('B3'!AK62)),"",IF(OR('B3'!AL26="M",'B3'!AL44="M"),"M",IF(AND('B3'!AL26='B3'!AL44,OR('B3'!AL26="X",'B3'!AL26="W",'B3'!AL26="Z")),UPPER('B3'!AL26),"")))</f>
        <v/>
      </c>
      <c r="J689" s="62" t="s">
        <v>739</v>
      </c>
      <c r="K689" s="151" t="str">
        <f>IF(AND(ISBLANK('B3'!AK62),$L$689&lt;&gt;"Z"),"",'B3'!AK62)</f>
        <v/>
      </c>
      <c r="L689" s="151" t="str">
        <f>IF(ISBLANK('B3'!AL62),"",'B3'!AL62)</f>
        <v/>
      </c>
      <c r="M689" s="59" t="str">
        <f t="shared" si="11"/>
        <v>OK</v>
      </c>
      <c r="N689" s="60"/>
    </row>
    <row r="690" spans="1:14" x14ac:dyDescent="0.25">
      <c r="A690" s="61" t="s">
        <v>2561</v>
      </c>
      <c r="B690" s="149" t="s">
        <v>2329</v>
      </c>
      <c r="C690" s="150" t="s">
        <v>121</v>
      </c>
      <c r="D690" s="154" t="s">
        <v>2330</v>
      </c>
      <c r="E690" s="62" t="s">
        <v>739</v>
      </c>
      <c r="F690" s="150" t="s">
        <v>121</v>
      </c>
      <c r="G690" s="154" t="s">
        <v>2331</v>
      </c>
      <c r="H690" s="151" t="str">
        <f>IF(OR(AND('B3'!AK28="",'B3'!AL28=""),AND('B3'!AK46="",'B3'!AL46=""),AND('B3'!AL28="X",'B3'!AL46="X"),OR('B3'!AL28="M",'B3'!AL46="M")),"",SUM('B3'!AK28,'B3'!AK46))</f>
        <v/>
      </c>
      <c r="I690" s="151" t="str">
        <f>IF(AND(AND('B3'!AL28="X",'B3'!AL46="X"),SUM('B3'!AK28,'B3'!AK46)=0,ISNUMBER('B3'!AK64)),"",IF(OR('B3'!AL28="M",'B3'!AL46="M"),"M",IF(AND('B3'!AL28='B3'!AL46,OR('B3'!AL28="X",'B3'!AL28="W",'B3'!AL28="Z")),UPPER('B3'!AL28),"")))</f>
        <v/>
      </c>
      <c r="J690" s="62" t="s">
        <v>739</v>
      </c>
      <c r="K690" s="151" t="str">
        <f>IF(AND(ISBLANK('B3'!AK64),$L$690&lt;&gt;"Z"),"",'B3'!AK64)</f>
        <v/>
      </c>
      <c r="L690" s="151" t="str">
        <f>IF(ISBLANK('B3'!AL64),"",'B3'!AL64)</f>
        <v/>
      </c>
      <c r="M690" s="59" t="str">
        <f t="shared" si="11"/>
        <v>OK</v>
      </c>
      <c r="N690" s="60"/>
    </row>
    <row r="691" spans="1:14" x14ac:dyDescent="0.25">
      <c r="A691" s="61" t="s">
        <v>2561</v>
      </c>
      <c r="B691" s="149" t="s">
        <v>2332</v>
      </c>
      <c r="C691" s="150" t="s">
        <v>121</v>
      </c>
      <c r="D691" s="154" t="s">
        <v>1770</v>
      </c>
      <c r="E691" s="62" t="s">
        <v>739</v>
      </c>
      <c r="F691" s="150" t="s">
        <v>121</v>
      </c>
      <c r="G691" s="154" t="s">
        <v>564</v>
      </c>
      <c r="H691" s="151" t="str">
        <f>IF(OR(AND('B3'!AN15="",'B3'!AO15=""),AND('B3'!AN16="",'B3'!AO16=""),AND('B3'!AO15="X",'B3'!AO16="X"),OR('B3'!AO15="M",'B3'!AO16="M")),"",SUM('B3'!AN15,'B3'!AN16))</f>
        <v/>
      </c>
      <c r="I691" s="151" t="str">
        <f>IF(AND(AND('B3'!AO15="X",'B3'!AO16="X"),SUM('B3'!AN15,'B3'!AN16)=0,ISNUMBER('B3'!AN17)),"",IF(OR('B3'!AO15="M",'B3'!AO16="M"),"M",IF(AND('B3'!AO15='B3'!AO16,OR('B3'!AO15="X",'B3'!AO15="W",'B3'!AO15="Z")),UPPER('B3'!AO15),"")))</f>
        <v/>
      </c>
      <c r="J691" s="62" t="s">
        <v>739</v>
      </c>
      <c r="K691" s="151" t="str">
        <f>IF(AND(ISBLANK('B3'!AN17),$L$691&lt;&gt;"Z"),"",'B3'!AN17)</f>
        <v/>
      </c>
      <c r="L691" s="151" t="str">
        <f>IF(ISBLANK('B3'!AO17),"",'B3'!AO17)</f>
        <v/>
      </c>
      <c r="M691" s="59" t="str">
        <f t="shared" si="11"/>
        <v>OK</v>
      </c>
      <c r="N691" s="60"/>
    </row>
    <row r="692" spans="1:14" x14ac:dyDescent="0.25">
      <c r="A692" s="61" t="s">
        <v>2561</v>
      </c>
      <c r="B692" s="149" t="s">
        <v>2333</v>
      </c>
      <c r="C692" s="150" t="s">
        <v>121</v>
      </c>
      <c r="D692" s="154" t="s">
        <v>2334</v>
      </c>
      <c r="E692" s="62" t="s">
        <v>739</v>
      </c>
      <c r="F692" s="150" t="s">
        <v>121</v>
      </c>
      <c r="G692" s="154" t="s">
        <v>1773</v>
      </c>
      <c r="H692" s="151" t="str">
        <f>IF(OR(SUMPRODUCT(--('B3'!AN19:'B3'!AN21=""),--('B3'!AO19:'B3'!AO21=""))&gt;0,COUNTIF('B3'!AO19:'B3'!AO21,"M")&gt;0,COUNTIF('B3'!AO19:'B3'!AO21,"X")=3),"",SUM('B3'!AN19:'B3'!AN21))</f>
        <v/>
      </c>
      <c r="I692" s="151" t="str">
        <f>IF(AND(COUNTIF('B3'!AO19:'B3'!AO21,"X")=3,SUM('B3'!AN19:'B3'!AN21)=0,ISNUMBER('B3'!AN22)),"",IF(COUNTIF('B3'!AO19:'B3'!AO21,"M")&gt;0,"M",IF(AND(COUNTIF('B3'!AO19:'B3'!AO21,'B3'!AO19)=3,OR('B3'!AO19="X",'B3'!AO19="W",'B3'!AO19="Z")),UPPER('B3'!AO19),"")))</f>
        <v/>
      </c>
      <c r="J692" s="62" t="s">
        <v>739</v>
      </c>
      <c r="K692" s="151" t="str">
        <f>IF(AND(ISBLANK('B3'!AN22),$L$692&lt;&gt;"Z"),"",'B3'!AN22)</f>
        <v/>
      </c>
      <c r="L692" s="151" t="str">
        <f>IF(ISBLANK('B3'!AO22),"",'B3'!AO22)</f>
        <v/>
      </c>
      <c r="M692" s="59" t="str">
        <f t="shared" si="11"/>
        <v>OK</v>
      </c>
      <c r="N692" s="60"/>
    </row>
    <row r="693" spans="1:14" x14ac:dyDescent="0.25">
      <c r="A693" s="61" t="s">
        <v>2561</v>
      </c>
      <c r="B693" s="149" t="s">
        <v>2335</v>
      </c>
      <c r="C693" s="150" t="s">
        <v>121</v>
      </c>
      <c r="D693" s="154" t="s">
        <v>2336</v>
      </c>
      <c r="E693" s="62" t="s">
        <v>739</v>
      </c>
      <c r="F693" s="150" t="s">
        <v>121</v>
      </c>
      <c r="G693" s="154" t="s">
        <v>2337</v>
      </c>
      <c r="H693" s="151" t="str">
        <f>IF(OR(AND('B3'!AN17="",'B3'!AO17=""),AND('B3'!AN22="",'B3'!AO22=""),AND('B3'!AO17="X",'B3'!AO22="X"),OR('B3'!AO17="M",'B3'!AO22="M")),"",SUM('B3'!AN17,'B3'!AN22))</f>
        <v/>
      </c>
      <c r="I693" s="151" t="str">
        <f>IF(AND(AND('B3'!AO17="X",'B3'!AO22="X"),SUM('B3'!AN17,'B3'!AN22)=0,ISNUMBER('B3'!AN24)),"",IF(OR('B3'!AO17="M",'B3'!AO22="M"),"M",IF(AND('B3'!AO17='B3'!AO22,OR('B3'!AO17="X",'B3'!AO17="W",'B3'!AO17="Z")),UPPER('B3'!AO17),"")))</f>
        <v/>
      </c>
      <c r="J693" s="62" t="s">
        <v>739</v>
      </c>
      <c r="K693" s="151" t="str">
        <f>IF(AND(ISBLANK('B3'!AN24),$L$693&lt;&gt;"Z"),"",'B3'!AN24)</f>
        <v/>
      </c>
      <c r="L693" s="151" t="str">
        <f>IF(ISBLANK('B3'!AO24),"",'B3'!AO24)</f>
        <v/>
      </c>
      <c r="M693" s="59" t="str">
        <f t="shared" si="11"/>
        <v>OK</v>
      </c>
      <c r="N693" s="60"/>
    </row>
    <row r="694" spans="1:14" x14ac:dyDescent="0.25">
      <c r="A694" s="61" t="s">
        <v>2561</v>
      </c>
      <c r="B694" s="149" t="s">
        <v>2338</v>
      </c>
      <c r="C694" s="150" t="s">
        <v>121</v>
      </c>
      <c r="D694" s="154" t="s">
        <v>2339</v>
      </c>
      <c r="E694" s="62" t="s">
        <v>739</v>
      </c>
      <c r="F694" s="150" t="s">
        <v>121</v>
      </c>
      <c r="G694" s="154" t="s">
        <v>1779</v>
      </c>
      <c r="H694" s="151" t="str">
        <f>IF(OR(AND('B3'!AN24="",'B3'!AO24=""),AND('B3'!AN26="",'B3'!AO26=""),AND('B3'!AO24="X",'B3'!AO26="X"),OR('B3'!AO24="M",'B3'!AO26="M")),"",SUM('B3'!AN24,'B3'!AN26))</f>
        <v/>
      </c>
      <c r="I694" s="151" t="str">
        <f>IF(AND(AND('B3'!AO24="X",'B3'!AO26="X"),SUM('B3'!AN24,'B3'!AN26)=0,ISNUMBER('B3'!AN28)),"",IF(OR('B3'!AO24="M",'B3'!AO26="M"),"M",IF(AND('B3'!AO24='B3'!AO26,OR('B3'!AO24="X",'B3'!AO24="W",'B3'!AO24="Z")),UPPER('B3'!AO24),"")))</f>
        <v/>
      </c>
      <c r="J694" s="62" t="s">
        <v>739</v>
      </c>
      <c r="K694" s="151" t="str">
        <f>IF(AND(ISBLANK('B3'!AN28),$L$694&lt;&gt;"Z"),"",'B3'!AN28)</f>
        <v/>
      </c>
      <c r="L694" s="151" t="str">
        <f>IF(ISBLANK('B3'!AO28),"",'B3'!AO28)</f>
        <v/>
      </c>
      <c r="M694" s="59" t="str">
        <f t="shared" si="11"/>
        <v>OK</v>
      </c>
      <c r="N694" s="60"/>
    </row>
    <row r="695" spans="1:14" x14ac:dyDescent="0.25">
      <c r="A695" s="61" t="s">
        <v>2561</v>
      </c>
      <c r="B695" s="149" t="s">
        <v>2340</v>
      </c>
      <c r="C695" s="150" t="s">
        <v>121</v>
      </c>
      <c r="D695" s="154" t="s">
        <v>2341</v>
      </c>
      <c r="E695" s="62" t="s">
        <v>739</v>
      </c>
      <c r="F695" s="150" t="s">
        <v>121</v>
      </c>
      <c r="G695" s="154" t="s">
        <v>703</v>
      </c>
      <c r="H695" s="151" t="str">
        <f>IF(OR(AND('B3'!AN33="",'B3'!AO33=""),AND('B3'!AN34="",'B3'!AO34=""),AND('B3'!AO33="X",'B3'!AO34="X"),OR('B3'!AO33="M",'B3'!AO34="M")),"",SUM('B3'!AN33,'B3'!AN34))</f>
        <v/>
      </c>
      <c r="I695" s="151" t="str">
        <f>IF(AND(AND('B3'!AO33="X",'B3'!AO34="X"),SUM('B3'!AN33,'B3'!AN34)=0,ISNUMBER('B3'!AN35)),"",IF(OR('B3'!AO33="M",'B3'!AO34="M"),"M",IF(AND('B3'!AO33='B3'!AO34,OR('B3'!AO33="X",'B3'!AO33="W",'B3'!AO33="Z")),UPPER('B3'!AO33),"")))</f>
        <v/>
      </c>
      <c r="J695" s="62" t="s">
        <v>739</v>
      </c>
      <c r="K695" s="151" t="str">
        <f>IF(AND(ISBLANK('B3'!AN35),$L$695&lt;&gt;"Z"),"",'B3'!AN35)</f>
        <v/>
      </c>
      <c r="L695" s="151" t="str">
        <f>IF(ISBLANK('B3'!AO35),"",'B3'!AO35)</f>
        <v/>
      </c>
      <c r="M695" s="59" t="str">
        <f t="shared" si="11"/>
        <v>OK</v>
      </c>
      <c r="N695" s="60"/>
    </row>
    <row r="696" spans="1:14" x14ac:dyDescent="0.25">
      <c r="A696" s="61" t="s">
        <v>2561</v>
      </c>
      <c r="B696" s="149" t="s">
        <v>2342</v>
      </c>
      <c r="C696" s="150" t="s">
        <v>121</v>
      </c>
      <c r="D696" s="154" t="s">
        <v>2343</v>
      </c>
      <c r="E696" s="62" t="s">
        <v>739</v>
      </c>
      <c r="F696" s="150" t="s">
        <v>121</v>
      </c>
      <c r="G696" s="154" t="s">
        <v>2344</v>
      </c>
      <c r="H696" s="151" t="str">
        <f>IF(OR(SUMPRODUCT(--('B3'!AN37:'B3'!AN39=""),--('B3'!AO37:'B3'!AO39=""))&gt;0,COUNTIF('B3'!AO37:'B3'!AO39,"M")&gt;0,COUNTIF('B3'!AO37:'B3'!AO39,"X")=3),"",SUM('B3'!AN37:'B3'!AN39))</f>
        <v/>
      </c>
      <c r="I696" s="151" t="str">
        <f>IF(AND(COUNTIF('B3'!AO37:'B3'!AO39,"X")=3,SUM('B3'!AN37:'B3'!AN39)=0,ISNUMBER('B3'!AN40)),"",IF(COUNTIF('B3'!AO37:'B3'!AO39,"M")&gt;0,"M",IF(AND(COUNTIF('B3'!AO37:'B3'!AO39,'B3'!AO37)=3,OR('B3'!AO37="X",'B3'!AO37="W",'B3'!AO37="Z")),UPPER('B3'!AO37),"")))</f>
        <v/>
      </c>
      <c r="J696" s="62" t="s">
        <v>739</v>
      </c>
      <c r="K696" s="151" t="str">
        <f>IF(AND(ISBLANK('B3'!AN40),$L$696&lt;&gt;"Z"),"",'B3'!AN40)</f>
        <v/>
      </c>
      <c r="L696" s="151" t="str">
        <f>IF(ISBLANK('B3'!AO40),"",'B3'!AO40)</f>
        <v/>
      </c>
      <c r="M696" s="59" t="str">
        <f t="shared" si="11"/>
        <v>OK</v>
      </c>
      <c r="N696" s="60"/>
    </row>
    <row r="697" spans="1:14" x14ac:dyDescent="0.25">
      <c r="A697" s="61" t="s">
        <v>2561</v>
      </c>
      <c r="B697" s="149" t="s">
        <v>2345</v>
      </c>
      <c r="C697" s="150" t="s">
        <v>121</v>
      </c>
      <c r="D697" s="154" t="s">
        <v>2346</v>
      </c>
      <c r="E697" s="62" t="s">
        <v>739</v>
      </c>
      <c r="F697" s="150" t="s">
        <v>121</v>
      </c>
      <c r="G697" s="154" t="s">
        <v>2347</v>
      </c>
      <c r="H697" s="151" t="str">
        <f>IF(OR(AND('B3'!AN35="",'B3'!AO35=""),AND('B3'!AN40="",'B3'!AO40=""),AND('B3'!AO35="X",'B3'!AO40="X"),OR('B3'!AO35="M",'B3'!AO40="M")),"",SUM('B3'!AN35,'B3'!AN40))</f>
        <v/>
      </c>
      <c r="I697" s="151" t="str">
        <f>IF(AND(AND('B3'!AO35="X",'B3'!AO40="X"),SUM('B3'!AN35,'B3'!AN40)=0,ISNUMBER('B3'!AN42)),"",IF(OR('B3'!AO35="M",'B3'!AO40="M"),"M",IF(AND('B3'!AO35='B3'!AO40,OR('B3'!AO35="X",'B3'!AO35="W",'B3'!AO35="Z")),UPPER('B3'!AO35),"")))</f>
        <v/>
      </c>
      <c r="J697" s="62" t="s">
        <v>739</v>
      </c>
      <c r="K697" s="151" t="str">
        <f>IF(AND(ISBLANK('B3'!AN42),$L$697&lt;&gt;"Z"),"",'B3'!AN42)</f>
        <v/>
      </c>
      <c r="L697" s="151" t="str">
        <f>IF(ISBLANK('B3'!AO42),"",'B3'!AO42)</f>
        <v/>
      </c>
      <c r="M697" s="59" t="str">
        <f t="shared" si="11"/>
        <v>OK</v>
      </c>
      <c r="N697" s="60"/>
    </row>
    <row r="698" spans="1:14" x14ac:dyDescent="0.25">
      <c r="A698" s="61" t="s">
        <v>2561</v>
      </c>
      <c r="B698" s="149" t="s">
        <v>2348</v>
      </c>
      <c r="C698" s="150" t="s">
        <v>121</v>
      </c>
      <c r="D698" s="154" t="s">
        <v>2349</v>
      </c>
      <c r="E698" s="62" t="s">
        <v>739</v>
      </c>
      <c r="F698" s="150" t="s">
        <v>121</v>
      </c>
      <c r="G698" s="154" t="s">
        <v>2350</v>
      </c>
      <c r="H698" s="151" t="str">
        <f>IF(OR(AND('B3'!AN42="",'B3'!AO42=""),AND('B3'!AN44="",'B3'!AO44=""),AND('B3'!AO42="X",'B3'!AO44="X"),OR('B3'!AO42="M",'B3'!AO44="M")),"",SUM('B3'!AN42,'B3'!AN44))</f>
        <v/>
      </c>
      <c r="I698" s="151" t="str">
        <f>IF(AND(AND('B3'!AO42="X",'B3'!AO44="X"),SUM('B3'!AN42,'B3'!AN44)=0,ISNUMBER('B3'!AN46)),"",IF(OR('B3'!AO42="M",'B3'!AO44="M"),"M",IF(AND('B3'!AO42='B3'!AO44,OR('B3'!AO42="X",'B3'!AO42="W",'B3'!AO42="Z")),UPPER('B3'!AO42),"")))</f>
        <v/>
      </c>
      <c r="J698" s="62" t="s">
        <v>739</v>
      </c>
      <c r="K698" s="151" t="str">
        <f>IF(AND(ISBLANK('B3'!AN46),$L$698&lt;&gt;"Z"),"",'B3'!AN46)</f>
        <v/>
      </c>
      <c r="L698" s="151" t="str">
        <f>IF(ISBLANK('B3'!AO46),"",'B3'!AO46)</f>
        <v/>
      </c>
      <c r="M698" s="59" t="str">
        <f t="shared" si="11"/>
        <v>OK</v>
      </c>
      <c r="N698" s="60"/>
    </row>
    <row r="699" spans="1:14" x14ac:dyDescent="0.25">
      <c r="A699" s="61" t="s">
        <v>2561</v>
      </c>
      <c r="B699" s="149" t="s">
        <v>2351</v>
      </c>
      <c r="C699" s="150" t="s">
        <v>121</v>
      </c>
      <c r="D699" s="154" t="s">
        <v>2352</v>
      </c>
      <c r="E699" s="62" t="s">
        <v>739</v>
      </c>
      <c r="F699" s="150" t="s">
        <v>121</v>
      </c>
      <c r="G699" s="154" t="s">
        <v>735</v>
      </c>
      <c r="H699" s="151" t="str">
        <f>IF(OR(AND('B3'!AN15="",'B3'!AO15=""),AND('B3'!AN33="",'B3'!AO33=""),AND('B3'!AO15="X",'B3'!AO33="X"),OR('B3'!AO15="M",'B3'!AO33="M")),"",SUM('B3'!AN15,'B3'!AN33))</f>
        <v/>
      </c>
      <c r="I699" s="151" t="str">
        <f>IF(AND(AND('B3'!AO15="X",'B3'!AO33="X"),SUM('B3'!AN15,'B3'!AN33)=0,ISNUMBER('B3'!AN51)),"",IF(OR('B3'!AO15="M",'B3'!AO33="M"),"M",IF(AND('B3'!AO15='B3'!AO33,OR('B3'!AO15="X",'B3'!AO15="W",'B3'!AO15="Z")),UPPER('B3'!AO15),"")))</f>
        <v/>
      </c>
      <c r="J699" s="62" t="s">
        <v>739</v>
      </c>
      <c r="K699" s="151" t="str">
        <f>IF(AND(ISBLANK('B3'!AN51),$L$699&lt;&gt;"Z"),"",'B3'!AN51)</f>
        <v/>
      </c>
      <c r="L699" s="151" t="str">
        <f>IF(ISBLANK('B3'!AO51),"",'B3'!AO51)</f>
        <v/>
      </c>
      <c r="M699" s="59" t="str">
        <f t="shared" si="11"/>
        <v>OK</v>
      </c>
      <c r="N699" s="60"/>
    </row>
    <row r="700" spans="1:14" x14ac:dyDescent="0.25">
      <c r="A700" s="61" t="s">
        <v>2561</v>
      </c>
      <c r="B700" s="149" t="s">
        <v>2353</v>
      </c>
      <c r="C700" s="150" t="s">
        <v>121</v>
      </c>
      <c r="D700" s="154" t="s">
        <v>2354</v>
      </c>
      <c r="E700" s="62" t="s">
        <v>739</v>
      </c>
      <c r="F700" s="150" t="s">
        <v>121</v>
      </c>
      <c r="G700" s="154" t="s">
        <v>2355</v>
      </c>
      <c r="H700" s="151" t="str">
        <f>IF(OR(AND('B3'!AN16="",'B3'!AO16=""),AND('B3'!AN34="",'B3'!AO34=""),AND('B3'!AO16="X",'B3'!AO34="X"),OR('B3'!AO16="M",'B3'!AO34="M")),"",SUM('B3'!AN16,'B3'!AN34))</f>
        <v/>
      </c>
      <c r="I700" s="151" t="str">
        <f>IF(AND(AND('B3'!AO16="X",'B3'!AO34="X"),SUM('B3'!AN16,'B3'!AN34)=0,ISNUMBER('B3'!AN52)),"",IF(OR('B3'!AO16="M",'B3'!AO34="M"),"M",IF(AND('B3'!AO16='B3'!AO34,OR('B3'!AO16="X",'B3'!AO16="W",'B3'!AO16="Z")),UPPER('B3'!AO16),"")))</f>
        <v/>
      </c>
      <c r="J700" s="62" t="s">
        <v>739</v>
      </c>
      <c r="K700" s="151" t="str">
        <f>IF(AND(ISBLANK('B3'!AN52),$L$700&lt;&gt;"Z"),"",'B3'!AN52)</f>
        <v/>
      </c>
      <c r="L700" s="151" t="str">
        <f>IF(ISBLANK('B3'!AO52),"",'B3'!AO52)</f>
        <v/>
      </c>
      <c r="M700" s="59" t="str">
        <f t="shared" si="11"/>
        <v>OK</v>
      </c>
      <c r="N700" s="60"/>
    </row>
    <row r="701" spans="1:14" x14ac:dyDescent="0.25">
      <c r="A701" s="61" t="s">
        <v>2561</v>
      </c>
      <c r="B701" s="149" t="s">
        <v>2356</v>
      </c>
      <c r="C701" s="150" t="s">
        <v>121</v>
      </c>
      <c r="D701" s="154" t="s">
        <v>2357</v>
      </c>
      <c r="E701" s="62" t="s">
        <v>739</v>
      </c>
      <c r="F701" s="150" t="s">
        <v>121</v>
      </c>
      <c r="G701" s="154" t="s">
        <v>736</v>
      </c>
      <c r="H701" s="151" t="str">
        <f>IF(OR(AND('B3'!AN17="",'B3'!AO17=""),AND('B3'!AN35="",'B3'!AO35=""),AND('B3'!AO17="X",'B3'!AO35="X"),OR('B3'!AO17="M",'B3'!AO35="M")),"",SUM('B3'!AN17,'B3'!AN35))</f>
        <v/>
      </c>
      <c r="I701" s="151" t="str">
        <f>IF(AND(AND('B3'!AO17="X",'B3'!AO35="X"),SUM('B3'!AN17,'B3'!AN35)=0,ISNUMBER('B3'!AN53)),"",IF(OR('B3'!AO17="M",'B3'!AO35="M"),"M",IF(AND('B3'!AO17='B3'!AO35,OR('B3'!AO17="X",'B3'!AO17="W",'B3'!AO17="Z")),UPPER('B3'!AO17),"")))</f>
        <v/>
      </c>
      <c r="J701" s="62" t="s">
        <v>739</v>
      </c>
      <c r="K701" s="151" t="str">
        <f>IF(AND(ISBLANK('B3'!AN53),$L$701&lt;&gt;"Z"),"",'B3'!AN53)</f>
        <v/>
      </c>
      <c r="L701" s="151" t="str">
        <f>IF(ISBLANK('B3'!AO53),"",'B3'!AO53)</f>
        <v/>
      </c>
      <c r="M701" s="59" t="str">
        <f t="shared" si="11"/>
        <v>OK</v>
      </c>
      <c r="N701" s="60"/>
    </row>
    <row r="702" spans="1:14" x14ac:dyDescent="0.25">
      <c r="A702" s="61" t="s">
        <v>2561</v>
      </c>
      <c r="B702" s="149" t="s">
        <v>2358</v>
      </c>
      <c r="C702" s="150" t="s">
        <v>121</v>
      </c>
      <c r="D702" s="154" t="s">
        <v>2359</v>
      </c>
      <c r="E702" s="62" t="s">
        <v>739</v>
      </c>
      <c r="F702" s="150" t="s">
        <v>121</v>
      </c>
      <c r="G702" s="154" t="s">
        <v>2360</v>
      </c>
      <c r="H702" s="151" t="str">
        <f>IF(OR(AND('B3'!AN19="",'B3'!AO19=""),AND('B3'!AN37="",'B3'!AO37=""),AND('B3'!AO19="X",'B3'!AO37="X"),OR('B3'!AO19="M",'B3'!AO37="M")),"",SUM('B3'!AN19,'B3'!AN37))</f>
        <v/>
      </c>
      <c r="I702" s="151" t="str">
        <f>IF(AND(AND('B3'!AO19="X",'B3'!AO37="X"),SUM('B3'!AN19,'B3'!AN37)=0,ISNUMBER('B3'!AN55)),"",IF(OR('B3'!AO19="M",'B3'!AO37="M"),"M",IF(AND('B3'!AO19='B3'!AO37,OR('B3'!AO19="X",'B3'!AO19="W",'B3'!AO19="Z")),UPPER('B3'!AO19),"")))</f>
        <v/>
      </c>
      <c r="J702" s="62" t="s">
        <v>739</v>
      </c>
      <c r="K702" s="151" t="str">
        <f>IF(AND(ISBLANK('B3'!AN55),$L$702&lt;&gt;"Z"),"",'B3'!AN55)</f>
        <v/>
      </c>
      <c r="L702" s="151" t="str">
        <f>IF(ISBLANK('B3'!AO55),"",'B3'!AO55)</f>
        <v/>
      </c>
      <c r="M702" s="59" t="str">
        <f t="shared" si="11"/>
        <v>OK</v>
      </c>
      <c r="N702" s="60"/>
    </row>
    <row r="703" spans="1:14" x14ac:dyDescent="0.25">
      <c r="A703" s="61" t="s">
        <v>2561</v>
      </c>
      <c r="B703" s="149" t="s">
        <v>2361</v>
      </c>
      <c r="C703" s="150" t="s">
        <v>121</v>
      </c>
      <c r="D703" s="154" t="s">
        <v>2362</v>
      </c>
      <c r="E703" s="62" t="s">
        <v>739</v>
      </c>
      <c r="F703" s="150" t="s">
        <v>121</v>
      </c>
      <c r="G703" s="154" t="s">
        <v>1796</v>
      </c>
      <c r="H703" s="151" t="str">
        <f>IF(OR(AND('B3'!AN20="",'B3'!AO20=""),AND('B3'!AN38="",'B3'!AO38=""),AND('B3'!AO20="X",'B3'!AO38="X"),OR('B3'!AO20="M",'B3'!AO38="M")),"",SUM('B3'!AN20,'B3'!AN38))</f>
        <v/>
      </c>
      <c r="I703" s="151" t="str">
        <f>IF(AND(AND('B3'!AO20="X",'B3'!AO38="X"),SUM('B3'!AN20,'B3'!AN38)=0,ISNUMBER('B3'!AN56)),"",IF(OR('B3'!AO20="M",'B3'!AO38="M"),"M",IF(AND('B3'!AO20='B3'!AO38,OR('B3'!AO20="X",'B3'!AO20="W",'B3'!AO20="Z")),UPPER('B3'!AO20),"")))</f>
        <v/>
      </c>
      <c r="J703" s="62" t="s">
        <v>739</v>
      </c>
      <c r="K703" s="151" t="str">
        <f>IF(AND(ISBLANK('B3'!AN56),$L$703&lt;&gt;"Z"),"",'B3'!AN56)</f>
        <v/>
      </c>
      <c r="L703" s="151" t="str">
        <f>IF(ISBLANK('B3'!AO56),"",'B3'!AO56)</f>
        <v/>
      </c>
      <c r="M703" s="59" t="str">
        <f t="shared" si="11"/>
        <v>OK</v>
      </c>
      <c r="N703" s="60"/>
    </row>
    <row r="704" spans="1:14" x14ac:dyDescent="0.25">
      <c r="A704" s="61" t="s">
        <v>2561</v>
      </c>
      <c r="B704" s="149" t="s">
        <v>2363</v>
      </c>
      <c r="C704" s="150" t="s">
        <v>121</v>
      </c>
      <c r="D704" s="154" t="s">
        <v>2364</v>
      </c>
      <c r="E704" s="62" t="s">
        <v>739</v>
      </c>
      <c r="F704" s="150" t="s">
        <v>121</v>
      </c>
      <c r="G704" s="154" t="s">
        <v>2365</v>
      </c>
      <c r="H704" s="151" t="str">
        <f>IF(OR(AND('B3'!AN21="",'B3'!AO21=""),AND('B3'!AN39="",'B3'!AO39=""),AND('B3'!AO21="X",'B3'!AO39="X"),OR('B3'!AO21="M",'B3'!AO39="M")),"",SUM('B3'!AN21,'B3'!AN39))</f>
        <v/>
      </c>
      <c r="I704" s="151" t="str">
        <f>IF(AND(AND('B3'!AO21="X",'B3'!AO39="X"),SUM('B3'!AN21,'B3'!AN39)=0,ISNUMBER('B3'!AN57)),"",IF(OR('B3'!AO21="M",'B3'!AO39="M"),"M",IF(AND('B3'!AO21='B3'!AO39,OR('B3'!AO21="X",'B3'!AO21="W",'B3'!AO21="Z")),UPPER('B3'!AO21),"")))</f>
        <v/>
      </c>
      <c r="J704" s="62" t="s">
        <v>739</v>
      </c>
      <c r="K704" s="151" t="str">
        <f>IF(AND(ISBLANK('B3'!AN57),$L$704&lt;&gt;"Z"),"",'B3'!AN57)</f>
        <v/>
      </c>
      <c r="L704" s="151" t="str">
        <f>IF(ISBLANK('B3'!AO57),"",'B3'!AO57)</f>
        <v/>
      </c>
      <c r="M704" s="59" t="str">
        <f t="shared" si="11"/>
        <v>OK</v>
      </c>
      <c r="N704" s="60"/>
    </row>
    <row r="705" spans="1:14" x14ac:dyDescent="0.25">
      <c r="A705" s="61" t="s">
        <v>2561</v>
      </c>
      <c r="B705" s="149" t="s">
        <v>2366</v>
      </c>
      <c r="C705" s="150" t="s">
        <v>121</v>
      </c>
      <c r="D705" s="154" t="s">
        <v>2367</v>
      </c>
      <c r="E705" s="62" t="s">
        <v>739</v>
      </c>
      <c r="F705" s="150" t="s">
        <v>121</v>
      </c>
      <c r="G705" s="154" t="s">
        <v>2368</v>
      </c>
      <c r="H705" s="151" t="str">
        <f>IF(OR(AND('B3'!AN22="",'B3'!AO22=""),AND('B3'!AN40="",'B3'!AO40=""),AND('B3'!AO22="X",'B3'!AO40="X"),OR('B3'!AO22="M",'B3'!AO40="M")),"",SUM('B3'!AN22,'B3'!AN40))</f>
        <v/>
      </c>
      <c r="I705" s="151" t="str">
        <f>IF(AND(AND('B3'!AO22="X",'B3'!AO40="X"),SUM('B3'!AN22,'B3'!AN40)=0,ISNUMBER('B3'!AN58)),"",IF(OR('B3'!AO22="M",'B3'!AO40="M"),"M",IF(AND('B3'!AO22='B3'!AO40,OR('B3'!AO22="X",'B3'!AO22="W",'B3'!AO22="Z")),UPPER('B3'!AO22),"")))</f>
        <v/>
      </c>
      <c r="J705" s="62" t="s">
        <v>739</v>
      </c>
      <c r="K705" s="151" t="str">
        <f>IF(AND(ISBLANK('B3'!AN58),$L$705&lt;&gt;"Z"),"",'B3'!AN58)</f>
        <v/>
      </c>
      <c r="L705" s="151" t="str">
        <f>IF(ISBLANK('B3'!AO58),"",'B3'!AO58)</f>
        <v/>
      </c>
      <c r="M705" s="59" t="str">
        <f t="shared" si="11"/>
        <v>OK</v>
      </c>
      <c r="N705" s="60"/>
    </row>
    <row r="706" spans="1:14" x14ac:dyDescent="0.25">
      <c r="A706" s="61" t="s">
        <v>2561</v>
      </c>
      <c r="B706" s="149" t="s">
        <v>2369</v>
      </c>
      <c r="C706" s="150" t="s">
        <v>121</v>
      </c>
      <c r="D706" s="154" t="s">
        <v>2370</v>
      </c>
      <c r="E706" s="62" t="s">
        <v>739</v>
      </c>
      <c r="F706" s="150" t="s">
        <v>121</v>
      </c>
      <c r="G706" s="154" t="s">
        <v>1799</v>
      </c>
      <c r="H706" s="151" t="str">
        <f>IF(OR(AND('B3'!AN24="",'B3'!AO24=""),AND('B3'!AN42="",'B3'!AO42=""),AND('B3'!AO24="X",'B3'!AO42="X"),OR('B3'!AO24="M",'B3'!AO42="M")),"",SUM('B3'!AN24,'B3'!AN42))</f>
        <v/>
      </c>
      <c r="I706" s="151" t="str">
        <f>IF(AND(AND('B3'!AO24="X",'B3'!AO42="X"),SUM('B3'!AN24,'B3'!AN42)=0,ISNUMBER('B3'!AN60)),"",IF(OR('B3'!AO24="M",'B3'!AO42="M"),"M",IF(AND('B3'!AO24='B3'!AO42,OR('B3'!AO24="X",'B3'!AO24="W",'B3'!AO24="Z")),UPPER('B3'!AO24),"")))</f>
        <v/>
      </c>
      <c r="J706" s="62" t="s">
        <v>739</v>
      </c>
      <c r="K706" s="151" t="str">
        <f>IF(AND(ISBLANK('B3'!AN60),$L$706&lt;&gt;"Z"),"",'B3'!AN60)</f>
        <v/>
      </c>
      <c r="L706" s="151" t="str">
        <f>IF(ISBLANK('B3'!AO60),"",'B3'!AO60)</f>
        <v/>
      </c>
      <c r="M706" s="59" t="str">
        <f t="shared" si="11"/>
        <v>OK</v>
      </c>
      <c r="N706" s="60"/>
    </row>
    <row r="707" spans="1:14" x14ac:dyDescent="0.25">
      <c r="A707" s="61" t="s">
        <v>2561</v>
      </c>
      <c r="B707" s="149" t="s">
        <v>2371</v>
      </c>
      <c r="C707" s="150" t="s">
        <v>121</v>
      </c>
      <c r="D707" s="154" t="s">
        <v>2372</v>
      </c>
      <c r="E707" s="62" t="s">
        <v>739</v>
      </c>
      <c r="F707" s="150" t="s">
        <v>121</v>
      </c>
      <c r="G707" s="154" t="s">
        <v>657</v>
      </c>
      <c r="H707" s="151" t="str">
        <f>IF(OR(AND('B3'!AN26="",'B3'!AO26=""),AND('B3'!AN44="",'B3'!AO44=""),AND('B3'!AO26="X",'B3'!AO44="X"),OR('B3'!AO26="M",'B3'!AO44="M")),"",SUM('B3'!AN26,'B3'!AN44))</f>
        <v/>
      </c>
      <c r="I707" s="151" t="str">
        <f>IF(AND(AND('B3'!AO26="X",'B3'!AO44="X"),SUM('B3'!AN26,'B3'!AN44)=0,ISNUMBER('B3'!AN62)),"",IF(OR('B3'!AO26="M",'B3'!AO44="M"),"M",IF(AND('B3'!AO26='B3'!AO44,OR('B3'!AO26="X",'B3'!AO26="W",'B3'!AO26="Z")),UPPER('B3'!AO26),"")))</f>
        <v/>
      </c>
      <c r="J707" s="62" t="s">
        <v>739</v>
      </c>
      <c r="K707" s="151" t="str">
        <f>IF(AND(ISBLANK('B3'!AN62),$L$707&lt;&gt;"Z"),"",'B3'!AN62)</f>
        <v/>
      </c>
      <c r="L707" s="151" t="str">
        <f>IF(ISBLANK('B3'!AO62),"",'B3'!AO62)</f>
        <v/>
      </c>
      <c r="M707" s="59" t="str">
        <f t="shared" si="11"/>
        <v>OK</v>
      </c>
      <c r="N707" s="60"/>
    </row>
    <row r="708" spans="1:14" x14ac:dyDescent="0.25">
      <c r="A708" s="61" t="s">
        <v>2561</v>
      </c>
      <c r="B708" s="149" t="s">
        <v>2373</v>
      </c>
      <c r="C708" s="150" t="s">
        <v>121</v>
      </c>
      <c r="D708" s="154" t="s">
        <v>2374</v>
      </c>
      <c r="E708" s="62" t="s">
        <v>739</v>
      </c>
      <c r="F708" s="150" t="s">
        <v>121</v>
      </c>
      <c r="G708" s="154" t="s">
        <v>2375</v>
      </c>
      <c r="H708" s="151" t="str">
        <f>IF(OR(AND('B3'!AN28="",'B3'!AO28=""),AND('B3'!AN46="",'B3'!AO46=""),AND('B3'!AO28="X",'B3'!AO46="X"),OR('B3'!AO28="M",'B3'!AO46="M")),"",SUM('B3'!AN28,'B3'!AN46))</f>
        <v/>
      </c>
      <c r="I708" s="151" t="str">
        <f>IF(AND(AND('B3'!AO28="X",'B3'!AO46="X"),SUM('B3'!AN28,'B3'!AN46)=0,ISNUMBER('B3'!AN64)),"",IF(OR('B3'!AO28="M",'B3'!AO46="M"),"M",IF(AND('B3'!AO28='B3'!AO46,OR('B3'!AO28="X",'B3'!AO28="W",'B3'!AO28="Z")),UPPER('B3'!AO28),"")))</f>
        <v/>
      </c>
      <c r="J708" s="62" t="s">
        <v>739</v>
      </c>
      <c r="K708" s="151" t="str">
        <f>IF(AND(ISBLANK('B3'!AN64),$L$708&lt;&gt;"Z"),"",'B3'!AN64)</f>
        <v/>
      </c>
      <c r="L708" s="151" t="str">
        <f>IF(ISBLANK('B3'!AO64),"",'B3'!AO64)</f>
        <v/>
      </c>
      <c r="M708" s="59" t="str">
        <f t="shared" si="11"/>
        <v>OK</v>
      </c>
      <c r="N708" s="60"/>
    </row>
    <row r="709" spans="1:14" x14ac:dyDescent="0.25">
      <c r="A709" s="61" t="s">
        <v>2561</v>
      </c>
      <c r="B709" s="149" t="s">
        <v>2376</v>
      </c>
      <c r="C709" s="150" t="s">
        <v>123</v>
      </c>
      <c r="D709" s="154" t="s">
        <v>1179</v>
      </c>
      <c r="E709" s="62" t="s">
        <v>739</v>
      </c>
      <c r="F709" s="150" t="s">
        <v>123</v>
      </c>
      <c r="G709" s="154" t="s">
        <v>669</v>
      </c>
      <c r="H709" s="151" t="str">
        <f>IF(OR(EXACT('B4'!S15,'B4'!T15),EXACT('B4'!V15,'B4'!W15),AND('B4'!T15="X",'B4'!W15="X"),OR('B4'!T15="M",'B4'!W15="M")),"",SUM('B4'!S15,'B4'!V15))</f>
        <v/>
      </c>
      <c r="I709" s="151" t="str">
        <f>IF(AND(AND('B4'!T15="X",'B4'!W15="X"),SUM('B4'!S15,'B4'!V15)=0,ISNUMBER('B4'!Y15)),"",IF(OR('B4'!T15="M",'B4'!W15="M"),"M",IF(AND('B4'!T15='B4'!W15,OR('B4'!T15="X",'B4'!T15="W",'B4'!T15="Z")),UPPER('B4'!T15),"")))</f>
        <v/>
      </c>
      <c r="J709" s="62" t="s">
        <v>739</v>
      </c>
      <c r="K709" s="151" t="str">
        <f>IF(AND(ISBLANK('B4'!Y15),$L$709&lt;&gt;"Z"),"",'B4'!Y15)</f>
        <v/>
      </c>
      <c r="L709" s="151" t="str">
        <f>IF(ISBLANK('B4'!Z15),"",'B4'!Z15)</f>
        <v/>
      </c>
      <c r="M709" s="59" t="str">
        <f t="shared" si="11"/>
        <v>OK</v>
      </c>
      <c r="N709" s="60"/>
    </row>
    <row r="710" spans="1:14" x14ac:dyDescent="0.25">
      <c r="A710" s="61" t="s">
        <v>2561</v>
      </c>
      <c r="B710" s="149" t="s">
        <v>2377</v>
      </c>
      <c r="C710" s="150" t="s">
        <v>123</v>
      </c>
      <c r="D710" s="154" t="s">
        <v>1606</v>
      </c>
      <c r="E710" s="62" t="s">
        <v>739</v>
      </c>
      <c r="F710" s="150" t="s">
        <v>123</v>
      </c>
      <c r="G710" s="154" t="s">
        <v>677</v>
      </c>
      <c r="H710" s="151" t="str">
        <f>IF(OR(EXACT('B4'!J15,'B4'!K15),EXACT('B4'!M15,'B4'!N15),EXACT('B4'!P15,'B4'!Q15),EXACT('B4'!Y15,'B4'!Z15),EXACT('B4'!AB15,'B4'!AC15),EXACT('B4'!AE15,'B4'!AF15),EXACT('B4'!AH15,'B4'!AI15),AND('B4'!K15='B4'!N15,'B4'!K15='B4'!Q15,'B4'!K15='B4'!Z15,'B4'!K15='B4'!AC15,'B4'!K15='B4'!AF15,'B4'!K15='B4'!AI15,'B4'!K15="X"),OR('B4'!K15="M",'B4'!N15="M",'B4'!Q15="M",'B4'!Z15="M",'B4'!AC15="M",'B4'!AF15="M",'B4'!AI15="M")),"",SUM('B4'!J15,'B4'!M15,'B4'!P15,'B4'!Y15,'B4'!AB15,'B4'!AE15,'B4'!AH15))</f>
        <v/>
      </c>
      <c r="I710" s="151" t="str">
        <f xml:space="preserve"> IF(AND(AND('B4'!K15="X",'B4'!N15="X",'B4'!Q15="X",'B4'!Z15="X",'B4'!AC15="X",'B4'!AF15="X",'B4'!AI15="X"),SUM('B4'!J15,'B4'!M15,'B4'!P15,'B4'!Y15,'B4'!AB15,'B4'!AE15,'B4'!AH15)=0,ISNUMBER('B4'!AK15)),"",IF(OR('B4'!K15="M",'B4'!N15="M",'B4'!Q15="M",'B4'!Z15="M",'B4'!AC15="M",'B4'!AF15="M",'B4'!AI15="M"),"M",IF(AND('B4'!K15='B4'!N15,'B4'!K15='B4'!Q15,'B4'!K15='B4'!Z15,'B4'!K15='B4'!AC15,'B4'!K15='B4'!AF15,'B4'!K15='B4'!AI15,OR('B4'!K15="W",'B4'!K15="Z",'B4'!K15="X")),UPPER('B4'!K15),"")))</f>
        <v/>
      </c>
      <c r="J710" s="62" t="s">
        <v>739</v>
      </c>
      <c r="K710" s="151" t="str">
        <f>IF(AND(ISBLANK('B4'!AK15),$L$710&lt;&gt;"Z"),"",'B4'!AK15)</f>
        <v/>
      </c>
      <c r="L710" s="151" t="str">
        <f>IF(ISBLANK('B4'!AL15),"",'B4'!AL15)</f>
        <v/>
      </c>
      <c r="M710" s="59" t="str">
        <f t="shared" si="11"/>
        <v>OK</v>
      </c>
      <c r="N710" s="60"/>
    </row>
  </sheetData>
  <sheetProtection algorithmName="SHA-512" hashValue="Gj05GARHBZa1A9ybD6BqQadoARrkh0vVL+0oBOspTsfmn2sR60ys+3Ay4UIxALYeKBH8n99BOPs58YbFR5AhDg==" saltValue="zSSSuVEttKG+m6LcXgLFdA==" spinCount="100000" sheet="1" objects="1" scenarios="1" formatCells="0" formatColumns="0" formatRows="0" sort="0" autoFilter="0"/>
  <autoFilter ref="A16:M710"/>
  <mergeCells count="15">
    <mergeCell ref="A3:N3"/>
    <mergeCell ref="A12:M12"/>
    <mergeCell ref="N12:N15"/>
    <mergeCell ref="A13:B13"/>
    <mergeCell ref="C13:G13"/>
    <mergeCell ref="H13:M13"/>
    <mergeCell ref="A14:A15"/>
    <mergeCell ref="B14:B15"/>
    <mergeCell ref="C14:D14"/>
    <mergeCell ref="E14:E15"/>
    <mergeCell ref="F14:G14"/>
    <mergeCell ref="H14:I14"/>
    <mergeCell ref="J14:J15"/>
    <mergeCell ref="K14:L14"/>
    <mergeCell ref="M14:M15"/>
  </mergeCells>
  <conditionalFormatting sqref="A17:M710">
    <cfRule type="expression" dxfId="0" priority="6">
      <formula>$M17&lt;&gt;"OK"</formula>
    </cfRule>
  </conditionalFormatting>
  <hyperlinks>
    <hyperlink ref="D17" location="'B2'!J18" display="J18"/>
    <hyperlink ref="G17" location="='B2'!J17" display="J17"/>
    <hyperlink ref="D18" location="'B2'!M18" display="M18"/>
    <hyperlink ref="G18" location="='B2'!M17" display="M17"/>
    <hyperlink ref="D19" location="'B2'!P18" display="P18"/>
    <hyperlink ref="G19" location="='B2'!P17" display="P17"/>
    <hyperlink ref="D20" location="'B2'!S18" display="S18"/>
    <hyperlink ref="G20" location="='B2'!S17" display="S17"/>
    <hyperlink ref="D21" location="'B2'!V18" display="V18"/>
    <hyperlink ref="G21" location="='B2'!V17" display="V17"/>
    <hyperlink ref="D22" location="'B2'!Y18" display="Y18"/>
    <hyperlink ref="G22" location="='B2'!Y17" display="Y17"/>
    <hyperlink ref="D23" location="'B2'!AB18" display="AB18"/>
    <hyperlink ref="G23" location="='B2'!AB17" display="AB17"/>
    <hyperlink ref="D24" location="'B2'!AE18" display="AE18"/>
    <hyperlink ref="G24" location="='B2'!AE17" display="AE17"/>
    <hyperlink ref="D25" location="'B2'!AH18" display="AH18"/>
    <hyperlink ref="G25" location="='B2'!AH17" display="AH17"/>
    <hyperlink ref="D26" location="'B2'!AK18" display="AK18"/>
    <hyperlink ref="G26" location="='B2'!AK17" display="AK17"/>
    <hyperlink ref="D27" location="'B2'!AN18" display="AN18"/>
    <hyperlink ref="G27" location="='B2'!AN17" display="AN17"/>
    <hyperlink ref="D28" location="'B2'!J35" display="J35"/>
    <hyperlink ref="G28" location="='B2'!J34" display="J34"/>
    <hyperlink ref="D29" location="'B2'!M35" display="M35"/>
    <hyperlink ref="G29" location="='B2'!M34" display="M34"/>
    <hyperlink ref="D30" location="'B2'!P35" display="P35"/>
    <hyperlink ref="G30" location="='B2'!P34" display="P34"/>
    <hyperlink ref="D31" location="'B2'!S35" display="S35"/>
    <hyperlink ref="G31" location="='B2'!S34" display="S34"/>
    <hyperlink ref="D32" location="'B2'!V35" display="V35"/>
    <hyperlink ref="G32" location="='B2'!V34" display="V34"/>
    <hyperlink ref="D33" location="'B2'!Y35" display="Y35"/>
    <hyperlink ref="G33" location="='B2'!Y34" display="Y34"/>
    <hyperlink ref="D34" location="'B2'!AB35" display="AB35"/>
    <hyperlink ref="G34" location="='B2'!AB34" display="AB34"/>
    <hyperlink ref="D35" location="'B2'!AE35" display="AE35"/>
    <hyperlink ref="G35" location="='B2'!AE34" display="AE34"/>
    <hyperlink ref="D36" location="'B2'!AH35" display="AH35"/>
    <hyperlink ref="G36" location="='B2'!AH34" display="AH34"/>
    <hyperlink ref="D37" location="'B2'!J50" display="J50"/>
    <hyperlink ref="G37" location="='B2'!J49" display="J49"/>
    <hyperlink ref="D38" location="'B2'!M50" display="M50"/>
    <hyperlink ref="G38" location="='B2'!M49" display="M49"/>
    <hyperlink ref="D39" location="'B2'!P50" display="P50"/>
    <hyperlink ref="G39" location="='B2'!P49" display="P49"/>
    <hyperlink ref="D40" location="'B2'!S50" display="S50"/>
    <hyperlink ref="G40" location="='B2'!S49" display="S49"/>
    <hyperlink ref="D41" location="'B2'!V50" display="V50"/>
    <hyperlink ref="G41" location="='B2'!V49" display="V49"/>
    <hyperlink ref="D42" location="'B2'!Y50" display="Y50"/>
    <hyperlink ref="G42" location="='B2'!Y49" display="Y49"/>
    <hyperlink ref="D43" location="'B2'!AB50" display="AB50"/>
    <hyperlink ref="G43" location="='B2'!AB49" display="AB49"/>
    <hyperlink ref="D44" location="'B2'!AE50" display="AE50"/>
    <hyperlink ref="G44" location="='B2'!AE49" display="AE49"/>
    <hyperlink ref="D45" location="'B2'!AH50" display="AH50"/>
    <hyperlink ref="G45" location="='B2'!AH49" display="AH49"/>
    <hyperlink ref="D46" location="'B2'!AK50" display="AK50"/>
    <hyperlink ref="G46" location="='B2'!AK49" display="AK49"/>
    <hyperlink ref="D47" location="'B2'!AN50" display="AN50"/>
    <hyperlink ref="G47" location="='B2'!AN49" display="AN49"/>
    <hyperlink ref="D48" location="'B2'!J63" display="J63"/>
    <hyperlink ref="G48" location="='B2'!J62" display="J62"/>
    <hyperlink ref="D49" location="'B2'!M63" display="M63"/>
    <hyperlink ref="G49" location="='B2'!M62" display="M62"/>
    <hyperlink ref="D50" location="'B2'!P63" display="P63"/>
    <hyperlink ref="G50" location="='B2'!P62" display="P62"/>
    <hyperlink ref="D51" location="'B2'!S63" display="S63"/>
    <hyperlink ref="G51" location="='B2'!S62" display="S62"/>
    <hyperlink ref="D52" location="'B2'!V63" display="V63"/>
    <hyperlink ref="G52" location="='B2'!V62" display="V62"/>
    <hyperlink ref="D53" location="'B2'!Y63" display="Y63"/>
    <hyperlink ref="G53" location="='B2'!Y62" display="Y62"/>
    <hyperlink ref="D54" location="'B2'!AB63" display="AB63"/>
    <hyperlink ref="G54" location="='B2'!AB62" display="AB62"/>
    <hyperlink ref="D55" location="'B2'!AE63" display="AE63"/>
    <hyperlink ref="G55" location="='B2'!AE62" display="AE62"/>
    <hyperlink ref="D56" location="'B2'!AH63" display="AH63"/>
    <hyperlink ref="G56" location="='B2'!AH62" display="AH62"/>
    <hyperlink ref="D57" location="'B2'!AK63" display="AK63"/>
    <hyperlink ref="G57" location="='B2'!AK62" display="AK62"/>
    <hyperlink ref="D58" location="'B2'!AN63" display="AN63"/>
    <hyperlink ref="G58" location="='B2'!AN62" display="AN62"/>
    <hyperlink ref="D59" location="'B3'!J15" display="J15"/>
    <hyperlink ref="G59" location="='B3'!J17" display="J17"/>
    <hyperlink ref="D60" location="'B3'!M15" display="M15"/>
    <hyperlink ref="G60" location="='B3'!M17" display="M17"/>
    <hyperlink ref="D61" location="'B3'!P15" display="P15"/>
    <hyperlink ref="G61" location="='B3'!P17" display="P17"/>
    <hyperlink ref="D62" location="'B3'!S15" display="S15"/>
    <hyperlink ref="G62" location="='B3'!S17" display="S17"/>
    <hyperlink ref="D63" location="'B3'!V15" display="V15"/>
    <hyperlink ref="G63" location="='B3'!V17" display="V17"/>
    <hyperlink ref="D64" location="'B3'!Y15" display="Y15"/>
    <hyperlink ref="G64" location="='B3'!Y17" display="Y17"/>
    <hyperlink ref="D65" location="'B3'!AB15" display="AB15"/>
    <hyperlink ref="G65" location="='B3'!AB17" display="AB17"/>
    <hyperlink ref="D66" location="'B3'!AE15" display="AE15"/>
    <hyperlink ref="G66" location="='B3'!AE17" display="AE17"/>
    <hyperlink ref="D67" location="'B3'!AH15" display="AH15"/>
    <hyperlink ref="G67" location="='B3'!AH17" display="AH17"/>
    <hyperlink ref="D68" location="'B3'!AK15" display="AK15"/>
    <hyperlink ref="G68" location="='B3'!AK17" display="AK17"/>
    <hyperlink ref="D69" location="'B3'!AN15" display="AN15"/>
    <hyperlink ref="G69" location="='B3'!AN17" display="AN17"/>
    <hyperlink ref="D70" location="'B3'!J33" display="J33"/>
    <hyperlink ref="G70" location="='B3'!J35" display="J35"/>
    <hyperlink ref="D71" location="'B3'!M33" display="M33"/>
    <hyperlink ref="G71" location="='B3'!M35" display="M35"/>
    <hyperlink ref="D72" location="'B3'!P33" display="P33"/>
    <hyperlink ref="G72" location="='B3'!P35" display="P35"/>
    <hyperlink ref="D73" location="'B3'!S33" display="S33"/>
    <hyperlink ref="G73" location="='B3'!S35" display="S35"/>
    <hyperlink ref="D74" location="'B3'!V33" display="V33"/>
    <hyperlink ref="G74" location="='B3'!V35" display="V35"/>
    <hyperlink ref="D75" location="'B3'!Y33" display="Y33"/>
    <hyperlink ref="G75" location="='B3'!Y35" display="Y35"/>
    <hyperlink ref="D76" location="'B3'!AB33" display="AB33"/>
    <hyperlink ref="G76" location="='B3'!AB35" display="AB35"/>
    <hyperlink ref="D77" location="'B3'!AE33" display="AE33"/>
    <hyperlink ref="G77" location="='B3'!AE35" display="AE35"/>
    <hyperlink ref="D78" location="'B3'!AH33" display="AH33"/>
    <hyperlink ref="G78" location="='B3'!AH35" display="AH35"/>
    <hyperlink ref="D79" location="'B3'!AK33" display="AK33"/>
    <hyperlink ref="G79" location="='B3'!AK35" display="AK35"/>
    <hyperlink ref="D80" location="'B3'!AN33" display="AN33"/>
    <hyperlink ref="G80" location="='B3'!AN35" display="AN35"/>
    <hyperlink ref="D81" location="'B3'!J51" display="J51"/>
    <hyperlink ref="G81" location="='B3'!J53" display="J53"/>
    <hyperlink ref="D82" location="'B3'!M51" display="M51"/>
    <hyperlink ref="G82" location="='B3'!M53" display="M53"/>
    <hyperlink ref="D83" location="'B3'!P51" display="P51"/>
    <hyperlink ref="G83" location="='B3'!P53" display="P53"/>
    <hyperlink ref="D84" location="'B3'!S51" display="S51"/>
    <hyperlink ref="G84" location="='B3'!S53" display="S53"/>
    <hyperlink ref="D85" location="'B3'!V51" display="V51"/>
    <hyperlink ref="G85" location="='B3'!V53" display="V53"/>
    <hyperlink ref="D86" location="'B3'!Y51" display="Y51"/>
    <hyperlink ref="G86" location="='B3'!Y53" display="Y53"/>
    <hyperlink ref="D87" location="'B3'!AB51" display="AB51"/>
    <hyperlink ref="G87" location="='B3'!AB53" display="AB53"/>
    <hyperlink ref="D88" location="'B3'!AE51" display="AE51"/>
    <hyperlink ref="G88" location="='B3'!AE53" display="AE53"/>
    <hyperlink ref="D89" location="'B3'!AH51" display="AH51"/>
    <hyperlink ref="G89" location="='B3'!AH53" display="AH53"/>
    <hyperlink ref="D90" location="'B3'!AK51" display="AK51"/>
    <hyperlink ref="G90" location="='B3'!AK53" display="AK53"/>
    <hyperlink ref="D91" location="'B3'!AN51" display="AN51"/>
    <hyperlink ref="G91" location="='B3'!AN53" display="AN53"/>
    <hyperlink ref="D92" location="'B2'!J15" display="SUM(J15,J16)"/>
    <hyperlink ref="G92" location="'B2'!J17" display="J17"/>
    <hyperlink ref="D93" location="'B2'!J20" display="SUM(J20,J21)"/>
    <hyperlink ref="G93" location="'B2'!J22" display="J22"/>
    <hyperlink ref="D94" location="'B2'!J24" display="SUM(J24,J25)"/>
    <hyperlink ref="G94" location="'B2'!J26" display="J26"/>
    <hyperlink ref="D95" location="'B2'!J17" display="SUM(J17,J22,J26)"/>
    <hyperlink ref="G95" location="'B2'!J28" display="J28"/>
    <hyperlink ref="D96" location="'B2'!J32" display="SUM(J32,J33)"/>
    <hyperlink ref="G96" location="'B2'!J34" display="J34"/>
    <hyperlink ref="D97" location="'B2'!J39" display="SUM(J39,J40)"/>
    <hyperlink ref="G97" location="'B2'!J41" display="J41"/>
    <hyperlink ref="D98" location="'B2'!J34" display="SUM(J34,J37,J41)"/>
    <hyperlink ref="G98" location="'B2'!J43" display="J43"/>
    <hyperlink ref="D99" location="'B2'!J47" display="SUM(J47,J48)"/>
    <hyperlink ref="G99" location="'B2'!J49" display="J49"/>
    <hyperlink ref="D100" location="'B2'!J52" display="SUM(J52,J53)"/>
    <hyperlink ref="G100" location="'B2'!J54" display="J54"/>
    <hyperlink ref="D101" location="'B2'!J49" display="SUM(J49,J54)"/>
    <hyperlink ref="G101" location="'B2'!J56" display="J56"/>
    <hyperlink ref="D102" location="'B2'!J15" display="SUM(J15,J32,J47)"/>
    <hyperlink ref="G102" location="'B2'!J60" display="J60"/>
    <hyperlink ref="D103" location="'B2'!J16" display="SUM(J16,J33,J48)"/>
    <hyperlink ref="G103" location="'B2'!J61" display="J61"/>
    <hyperlink ref="D104" location="'B2'!J17" display="SUM(J17,J34,J49)"/>
    <hyperlink ref="G104" location="'B2'!J62" display="J62"/>
    <hyperlink ref="D105" location="'B2'!J18" display="SUM(J18,J35,J50)"/>
    <hyperlink ref="G105" location="'B2'!J63" display="J63"/>
    <hyperlink ref="D106" location="'B2'!J24" display="SUM(J24,J39,J52)"/>
    <hyperlink ref="G106" location="'B2'!J65" display="J65"/>
    <hyperlink ref="D107" location="'B2'!J25" display="SUM(J25,J40,J53)"/>
    <hyperlink ref="G107" location="'B2'!J66" display="J66"/>
    <hyperlink ref="D108" location="'B2'!J26" display="SUM(J26,J41,J54)"/>
    <hyperlink ref="G108" location="'B2'!J67" display="J67"/>
    <hyperlink ref="D109" location="'B2'!J62" display="SUM(J62,J67)"/>
    <hyperlink ref="G109" location="'B2'!J69" display="J69"/>
    <hyperlink ref="D110" location="'B2'!J76" display="SUM(J76,J78)"/>
    <hyperlink ref="G110" location="'B2'!J80" display="J80"/>
    <hyperlink ref="D111" location="'B2'!J85" display="SUM(J85,J86)"/>
    <hyperlink ref="G111" location="'B2'!J87" display="J87"/>
    <hyperlink ref="D112" location="'B2'!J87" display="SUM(J87,J89)"/>
    <hyperlink ref="G112" location="'B2'!J91" display="J91"/>
    <hyperlink ref="D113" location="'B2'!J95" display="SUM(J95,J96)"/>
    <hyperlink ref="G113" location="'B2'!J97" display="J97"/>
    <hyperlink ref="D114" location="'B2'!J97" display="SUM(J97,J99)"/>
    <hyperlink ref="G114" location="'B2'!J101" display="J101"/>
    <hyperlink ref="D115" location="'B2'!J85" display="SUM(J85,J95)"/>
    <hyperlink ref="G115" location="'B2'!J105" display="J105"/>
    <hyperlink ref="D116" location="'B2'!J86" display="SUM(J86,J96)"/>
    <hyperlink ref="G116" location="'B2'!J106" display="J106"/>
    <hyperlink ref="D117" location="'B2'!J105" display="SUM(J105,J106)"/>
    <hyperlink ref="G117" location="'B2'!J107" display="J107"/>
    <hyperlink ref="D118" location="'B2'!J89" display="SUM(J89,J107)"/>
    <hyperlink ref="G118" location="'B2'!J109" display="J109"/>
    <hyperlink ref="D119" location="'B2'!J60" display="SUM(J60,J76,J105)"/>
    <hyperlink ref="G119" location="'B2'!J113" display="J113"/>
    <hyperlink ref="D120" location="'B2'!J61" display="SUM(J61,J106)"/>
    <hyperlink ref="G120" location="'B2'!J114" display="J114"/>
    <hyperlink ref="D121" location="'B2'!J62" display="SUM(J62,J76,J107)"/>
    <hyperlink ref="G121" location="'B2'!J115" display="J115"/>
    <hyperlink ref="D122" location="'B2'!J89" display="SUM(J89,J115)"/>
    <hyperlink ref="G122" location="'B2'!J117" display="J117"/>
    <hyperlink ref="D123" location="'B2'!M15" display="SUM(M15,M16)"/>
    <hyperlink ref="G123" location="'B2'!M17" display="M17"/>
    <hyperlink ref="D124" location="'B2'!M20" display="SUM(M20,M21)"/>
    <hyperlink ref="G124" location="'B2'!M22" display="M22"/>
    <hyperlink ref="D125" location="'B2'!M24" display="SUM(M24,M25)"/>
    <hyperlink ref="G125" location="'B2'!M26" display="M26"/>
    <hyperlink ref="D126" location="'B2'!M17" display="SUM(M17,M22,M26)"/>
    <hyperlink ref="G126" location="'B2'!M28" display="M28"/>
    <hyperlink ref="D127" location="'B2'!M32" display="SUM(M32,M33)"/>
    <hyperlink ref="G127" location="'B2'!M34" display="M34"/>
    <hyperlink ref="D128" location="'B2'!M39" display="SUM(M39,M40)"/>
    <hyperlink ref="G128" location="'B2'!M41" display="M41"/>
    <hyperlink ref="D129" location="'B2'!M34" display="SUM(M34,M37,M41)"/>
    <hyperlink ref="G129" location="'B2'!M43" display="M43"/>
    <hyperlink ref="D130" location="'B2'!M47" display="SUM(M47,M48)"/>
    <hyperlink ref="G130" location="'B2'!M49" display="M49"/>
    <hyperlink ref="D131" location="'B2'!M52" display="SUM(M52,M53)"/>
    <hyperlink ref="G131" location="'B2'!M54" display="M54"/>
    <hyperlink ref="D132" location="'B2'!M49" display="SUM(M49,M54)"/>
    <hyperlink ref="G132" location="'B2'!M56" display="M56"/>
    <hyperlink ref="D133" location="'B2'!M15" display="SUM(M15,M32,M47)"/>
    <hyperlink ref="G133" location="'B2'!M60" display="M60"/>
    <hyperlink ref="D134" location="'B2'!M16" display="SUM(M16,M33,M48)"/>
    <hyperlink ref="G134" location="'B2'!M61" display="M61"/>
    <hyperlink ref="D135" location="'B2'!M17" display="SUM(M17,M34,M49)"/>
    <hyperlink ref="G135" location="'B2'!M62" display="M62"/>
    <hyperlink ref="D136" location="'B2'!M18" display="SUM(M18,M35,M50)"/>
    <hyperlink ref="G136" location="'B2'!M63" display="M63"/>
    <hyperlink ref="D137" location="'B2'!M24" display="SUM(M24,M39,M52)"/>
    <hyperlink ref="G137" location="'B2'!M65" display="M65"/>
    <hyperlink ref="D138" location="'B2'!M25" display="SUM(M25,M40,M53)"/>
    <hyperlink ref="G138" location="'B2'!M66" display="M66"/>
    <hyperlink ref="D139" location="'B2'!M26" display="SUM(M26,M41,M54)"/>
    <hyperlink ref="G139" location="'B2'!M67" display="M67"/>
    <hyperlink ref="D140" location="'B2'!M62" display="SUM(M62,M67)"/>
    <hyperlink ref="G140" location="'B2'!M69" display="M69"/>
    <hyperlink ref="D141" location="'B2'!M76" display="SUM(M76,M78)"/>
    <hyperlink ref="G141" location="'B2'!M80" display="M80"/>
    <hyperlink ref="D142" location="'B2'!M85" display="SUM(M85,M86)"/>
    <hyperlink ref="G142" location="'B2'!M87" display="M87"/>
    <hyperlink ref="D143" location="'B2'!M87" display="SUM(M87,M89)"/>
    <hyperlink ref="G143" location="'B2'!M91" display="M91"/>
    <hyperlink ref="D144" location="'B2'!M95" display="SUM(M95,M96)"/>
    <hyperlink ref="G144" location="'B2'!M97" display="M97"/>
    <hyperlink ref="D145" location="'B2'!M97" display="SUM(M97,M99)"/>
    <hyperlink ref="G145" location="'B2'!M101" display="M101"/>
    <hyperlink ref="D146" location="'B2'!M85" display="SUM(M85,M95)"/>
    <hyperlink ref="G146" location="'B2'!M105" display="M105"/>
    <hyperlink ref="D147" location="'B2'!M86" display="SUM(M86,M96)"/>
    <hyperlink ref="G147" location="'B2'!M106" display="M106"/>
    <hyperlink ref="D148" location="'B2'!M105" display="SUM(M105,M106)"/>
    <hyperlink ref="G148" location="'B2'!M107" display="M107"/>
    <hyperlink ref="D149" location="'B2'!M89" display="SUM(M89,M107)"/>
    <hyperlink ref="G149" location="'B2'!M109" display="M109"/>
    <hyperlink ref="D150" location="'B2'!M60" display="SUM(M60,M76,M105)"/>
    <hyperlink ref="G150" location="'B2'!M113" display="M113"/>
    <hyperlink ref="D151" location="'B2'!M61" display="SUM(M61,M106)"/>
    <hyperlink ref="G151" location="'B2'!M114" display="M114"/>
    <hyperlink ref="D152" location="'B2'!M62" display="SUM(M62,M76,M107)"/>
    <hyperlink ref="G152" location="'B2'!M115" display="M115"/>
    <hyperlink ref="D153" location="'B2'!M89" display="SUM(M89,M115)"/>
    <hyperlink ref="G153" location="'B2'!M117" display="M117"/>
    <hyperlink ref="D154" location="'B2'!P15" display="SUM(P15,P16)"/>
    <hyperlink ref="G154" location="'B2'!P17" display="P17"/>
    <hyperlink ref="D155" location="'B2'!P20" display="SUM(P20,P21)"/>
    <hyperlink ref="G155" location="'B2'!P22" display="P22"/>
    <hyperlink ref="D156" location="'B2'!P24" display="SUM(P24,P25)"/>
    <hyperlink ref="G156" location="'B2'!P26" display="P26"/>
    <hyperlink ref="D157" location="'B2'!P17" display="SUM(P17,P22,P26)"/>
    <hyperlink ref="G157" location="'B2'!P28" display="P28"/>
    <hyperlink ref="D158" location="'B2'!P32" display="SUM(P32,P33)"/>
    <hyperlink ref="G158" location="'B2'!P34" display="P34"/>
    <hyperlink ref="D159" location="'B2'!P39" display="SUM(P39,P40)"/>
    <hyperlink ref="G159" location="'B2'!P41" display="P41"/>
    <hyperlink ref="D160" location="'B2'!P34" display="SUM(P34,P37,P41)"/>
    <hyperlink ref="G160" location="'B2'!P43" display="P43"/>
    <hyperlink ref="D161" location="'B2'!P47" display="SUM(P47,P48)"/>
    <hyperlink ref="G161" location="'B2'!P49" display="P49"/>
    <hyperlink ref="D162" location="'B2'!P52" display="SUM(P52,P53)"/>
    <hyperlink ref="G162" location="'B2'!P54" display="P54"/>
    <hyperlink ref="D163" location="'B2'!P49" display="SUM(P49,P54)"/>
    <hyperlink ref="G163" location="'B2'!P56" display="P56"/>
    <hyperlink ref="D164" location="'B2'!P15" display="SUM(P15,P32,P47)"/>
    <hyperlink ref="G164" location="'B2'!P60" display="P60"/>
    <hyperlink ref="D165" location="'B2'!P16" display="SUM(P16,P33,P48)"/>
    <hyperlink ref="G165" location="'B2'!P61" display="P61"/>
    <hyperlink ref="D166" location="'B2'!P17" display="SUM(P17,P34,P49)"/>
    <hyperlink ref="G166" location="'B2'!P62" display="P62"/>
    <hyperlink ref="D167" location="'B2'!P18" display="SUM(P18,P35,P50)"/>
    <hyperlink ref="G167" location="'B2'!P63" display="P63"/>
    <hyperlink ref="D168" location="'B2'!P24" display="SUM(P24,P39,P52)"/>
    <hyperlink ref="G168" location="'B2'!P65" display="P65"/>
    <hyperlink ref="D169" location="'B2'!P25" display="SUM(P25,P40,P53)"/>
    <hyperlink ref="G169" location="'B2'!P66" display="P66"/>
    <hyperlink ref="D170" location="'B2'!P26" display="SUM(P26,P41,P54)"/>
    <hyperlink ref="G170" location="'B2'!P67" display="P67"/>
    <hyperlink ref="D171" location="'B2'!P62" display="SUM(P62,P67)"/>
    <hyperlink ref="G171" location="'B2'!P69" display="P69"/>
    <hyperlink ref="D172" location="'B2'!P76" display="SUM(P76,P78)"/>
    <hyperlink ref="G172" location="'B2'!P80" display="P80"/>
    <hyperlink ref="D173" location="'B2'!P85" display="SUM(P85,P86)"/>
    <hyperlink ref="G173" location="'B2'!P87" display="P87"/>
    <hyperlink ref="D174" location="'B2'!P87" display="SUM(P87,P89)"/>
    <hyperlink ref="G174" location="'B2'!P91" display="P91"/>
    <hyperlink ref="D175" location="'B2'!P95" display="SUM(P95,P96)"/>
    <hyperlink ref="G175" location="'B2'!P97" display="P97"/>
    <hyperlink ref="D176" location="'B2'!P97" display="SUM(P97,P99)"/>
    <hyperlink ref="G176" location="'B2'!P101" display="P101"/>
    <hyperlink ref="D177" location="'B2'!P85" display="SUM(P85,P95)"/>
    <hyperlink ref="G177" location="'B2'!P105" display="P105"/>
    <hyperlink ref="D178" location="'B2'!P86" display="SUM(P86,P96)"/>
    <hyperlink ref="G178" location="'B2'!P106" display="P106"/>
    <hyperlink ref="D179" location="'B2'!P105" display="SUM(P105,P106)"/>
    <hyperlink ref="G179" location="'B2'!P107" display="P107"/>
    <hyperlink ref="D180" location="'B2'!P89" display="SUM(P89,P107)"/>
    <hyperlink ref="G180" location="'B2'!P109" display="P109"/>
    <hyperlink ref="D181" location="'B2'!P60" display="SUM(P60,P76,P105)"/>
    <hyperlink ref="G181" location="'B2'!P113" display="P113"/>
    <hyperlink ref="D182" location="'B2'!P61" display="SUM(P61,P106)"/>
    <hyperlink ref="G182" location="'B2'!P114" display="P114"/>
    <hyperlink ref="D183" location="'B2'!P62" display="SUM(P62,P76,P107)"/>
    <hyperlink ref="G183" location="'B2'!P115" display="P115"/>
    <hyperlink ref="D184" location="'B2'!P89" display="SUM(P89,P115)"/>
    <hyperlink ref="G184" location="'B2'!P117" display="P117"/>
    <hyperlink ref="D185" location="'B2'!S15" display="SUM(S15,S16)"/>
    <hyperlink ref="G185" location="'B2'!S17" display="S17"/>
    <hyperlink ref="D186" location="'B2'!S20" display="SUM(S20,S21)"/>
    <hyperlink ref="G186" location="'B2'!S22" display="S22"/>
    <hyperlink ref="D187" location="'B2'!S24" display="SUM(S24,S25)"/>
    <hyperlink ref="G187" location="'B2'!S26" display="S26"/>
    <hyperlink ref="D188" location="'B2'!S17" display="SUM(S17,S22,S26)"/>
    <hyperlink ref="G188" location="'B2'!S28" display="S28"/>
    <hyperlink ref="D189" location="'B2'!S32" display="SUM(S32,S33)"/>
    <hyperlink ref="G189" location="'B2'!S34" display="S34"/>
    <hyperlink ref="D190" location="'B2'!S39" display="SUM(S39,S40)"/>
    <hyperlink ref="G190" location="'B2'!S41" display="S41"/>
    <hyperlink ref="D191" location="'B2'!S34" display="SUM(S34,S37,S41)"/>
    <hyperlink ref="G191" location="'B2'!S43" display="S43"/>
    <hyperlink ref="D192" location="'B2'!S47" display="SUM(S47,S48)"/>
    <hyperlink ref="G192" location="'B2'!S49" display="S49"/>
    <hyperlink ref="D193" location="'B2'!S52" display="SUM(S52,S53)"/>
    <hyperlink ref="G193" location="'B2'!S54" display="S54"/>
    <hyperlink ref="D194" location="'B2'!S49" display="SUM(S49,S54)"/>
    <hyperlink ref="G194" location="'B2'!S56" display="S56"/>
    <hyperlink ref="D195" location="'B2'!S15" display="SUM(S15,S32,S47)"/>
    <hyperlink ref="G195" location="'B2'!S60" display="S60"/>
    <hyperlink ref="D196" location="'B2'!S16" display="SUM(S16,S33,S48)"/>
    <hyperlink ref="G196" location="'B2'!S61" display="S61"/>
    <hyperlink ref="D197" location="'B2'!S17" display="SUM(S17,S34,S49)"/>
    <hyperlink ref="G197" location="'B2'!S62" display="S62"/>
    <hyperlink ref="D198" location="'B2'!S18" display="SUM(S18,S35,S50)"/>
    <hyperlink ref="G198" location="'B2'!S63" display="S63"/>
    <hyperlink ref="D199" location="'B2'!S24" display="SUM(S24,S39,S52)"/>
    <hyperlink ref="G199" location="'B2'!S65" display="S65"/>
    <hyperlink ref="D200" location="'B2'!S25" display="SUM(S25,S40,S53)"/>
    <hyperlink ref="G200" location="'B2'!S66" display="S66"/>
    <hyperlink ref="D201" location="'B2'!S26" display="SUM(S26,S41,S54)"/>
    <hyperlink ref="G201" location="'B2'!S67" display="S67"/>
    <hyperlink ref="D202" location="'B2'!S62" display="SUM(S62,S67)"/>
    <hyperlink ref="G202" location="'B2'!S69" display="S69"/>
    <hyperlink ref="D203" location="'B2'!S76" display="SUM(S76,S78)"/>
    <hyperlink ref="G203" location="'B2'!S80" display="S80"/>
    <hyperlink ref="D204" location="'B2'!S85" display="SUM(S85,S86)"/>
    <hyperlink ref="G204" location="'B2'!S87" display="S87"/>
    <hyperlink ref="D205" location="'B2'!S87" display="SUM(S87,S89)"/>
    <hyperlink ref="G205" location="'B2'!S91" display="S91"/>
    <hyperlink ref="D206" location="'B2'!S95" display="SUM(S95,S96)"/>
    <hyperlink ref="G206" location="'B2'!S97" display="S97"/>
    <hyperlink ref="D207" location="'B2'!S97" display="SUM(S97,S99)"/>
    <hyperlink ref="G207" location="'B2'!S101" display="S101"/>
    <hyperlink ref="D208" location="'B2'!S85" display="SUM(S85,S95)"/>
    <hyperlink ref="G208" location="'B2'!S105" display="S105"/>
    <hyperlink ref="D209" location="'B2'!S86" display="SUM(S86,S96)"/>
    <hyperlink ref="G209" location="'B2'!S106" display="S106"/>
    <hyperlink ref="D210" location="'B2'!S105" display="SUM(S105,S106)"/>
    <hyperlink ref="G210" location="'B2'!S107" display="S107"/>
    <hyperlink ref="D211" location="'B2'!S89" display="SUM(S89,S107)"/>
    <hyperlink ref="G211" location="'B2'!S109" display="S109"/>
    <hyperlink ref="D212" location="'B2'!S60" display="SUM(S60,S76,S105)"/>
    <hyperlink ref="G212" location="'B2'!S113" display="S113"/>
    <hyperlink ref="D213" location="'B2'!S61" display="SUM(S61,S106)"/>
    <hyperlink ref="G213" location="'B2'!S114" display="S114"/>
    <hyperlink ref="D214" location="'B2'!S62" display="SUM(S62,S76,S107)"/>
    <hyperlink ref="G214" location="'B2'!S115" display="S115"/>
    <hyperlink ref="D215" location="'B2'!S89" display="SUM(S89,S115)"/>
    <hyperlink ref="G215" location="'B2'!S117" display="S117"/>
    <hyperlink ref="D216" location="'B2'!V15" display="SUM(V15,V16)"/>
    <hyperlink ref="G216" location="'B2'!V17" display="V17"/>
    <hyperlink ref="D217" location="'B2'!V20" display="SUM(V20,V21)"/>
    <hyperlink ref="G217" location="'B2'!V22" display="V22"/>
    <hyperlink ref="D218" location="'B2'!V24" display="SUM(V24,V25)"/>
    <hyperlink ref="G218" location="'B2'!V26" display="V26"/>
    <hyperlink ref="D219" location="'B2'!V17" display="SUM(V17,V22,V26)"/>
    <hyperlink ref="G219" location="'B2'!V28" display="V28"/>
    <hyperlink ref="D220" location="'B2'!V32" display="SUM(V32,V33)"/>
    <hyperlink ref="G220" location="'B2'!V34" display="V34"/>
    <hyperlink ref="D221" location="'B2'!V39" display="SUM(V39,V40)"/>
    <hyperlink ref="G221" location="'B2'!V41" display="V41"/>
    <hyperlink ref="D222" location="'B2'!V34" display="SUM(V34,V37,V41)"/>
    <hyperlink ref="G222" location="'B2'!V43" display="V43"/>
    <hyperlink ref="D223" location="'B2'!V47" display="SUM(V47,V48)"/>
    <hyperlink ref="G223" location="'B2'!V49" display="V49"/>
    <hyperlink ref="D224" location="'B2'!V52" display="SUM(V52,V53)"/>
    <hyperlink ref="G224" location="'B2'!V54" display="V54"/>
    <hyperlink ref="D225" location="'B2'!V49" display="SUM(V49,V54)"/>
    <hyperlink ref="G225" location="'B2'!V56" display="V56"/>
    <hyperlink ref="D226" location="'B2'!V15" display="SUM(V15,V32,V47)"/>
    <hyperlink ref="G226" location="'B2'!V60" display="V60"/>
    <hyperlink ref="D227" location="'B2'!V16" display="SUM(V16,V33,V48)"/>
    <hyperlink ref="G227" location="'B2'!V61" display="V61"/>
    <hyperlink ref="D228" location="'B2'!V17" display="SUM(V17,V34,V49)"/>
    <hyperlink ref="G228" location="'B2'!V62" display="V62"/>
    <hyperlink ref="D229" location="'B2'!V18" display="SUM(V18,V35,V50)"/>
    <hyperlink ref="G229" location="'B2'!V63" display="V63"/>
    <hyperlink ref="D230" location="'B2'!V24" display="SUM(V24,V39,V52)"/>
    <hyperlink ref="G230" location="'B2'!V65" display="V65"/>
    <hyperlink ref="D231" location="'B2'!V25" display="SUM(V25,V40,V53)"/>
    <hyperlink ref="G231" location="'B2'!V66" display="V66"/>
    <hyperlink ref="D232" location="'B2'!V26" display="SUM(V26,V41,V54)"/>
    <hyperlink ref="G232" location="'B2'!V67" display="V67"/>
    <hyperlink ref="D233" location="'B2'!V62" display="SUM(V62,V67)"/>
    <hyperlink ref="G233" location="'B2'!V69" display="V69"/>
    <hyperlink ref="D234" location="'B2'!V76" display="SUM(V76,V78)"/>
    <hyperlink ref="G234" location="'B2'!V80" display="V80"/>
    <hyperlink ref="D235" location="'B2'!V85" display="SUM(V85,V86)"/>
    <hyperlink ref="G235" location="'B2'!V87" display="V87"/>
    <hyperlink ref="D236" location="'B2'!V87" display="SUM(V87,V89)"/>
    <hyperlink ref="G236" location="'B2'!V91" display="V91"/>
    <hyperlink ref="D237" location="'B2'!V95" display="SUM(V95,V96)"/>
    <hyperlink ref="G237" location="'B2'!V97" display="V97"/>
    <hyperlink ref="D238" location="'B2'!V97" display="SUM(V97,V99)"/>
    <hyperlink ref="G238" location="'B2'!V101" display="V101"/>
    <hyperlink ref="D239" location="'B2'!V85" display="SUM(V85,V95)"/>
    <hyperlink ref="G239" location="'B2'!V105" display="V105"/>
    <hyperlink ref="D240" location="'B2'!V86" display="SUM(V86,V96)"/>
    <hyperlink ref="G240" location="'B2'!V106" display="V106"/>
    <hyperlink ref="D241" location="'B2'!V105" display="SUM(V105,V106)"/>
    <hyperlink ref="G241" location="'B2'!V107" display="V107"/>
    <hyperlink ref="D242" location="'B2'!V89" display="SUM(V89,V107)"/>
    <hyperlink ref="G242" location="'B2'!V109" display="V109"/>
    <hyperlink ref="D243" location="'B2'!V60" display="SUM(V60,V76,V105)"/>
    <hyperlink ref="G243" location="'B2'!V113" display="V113"/>
    <hyperlink ref="D244" location="'B2'!V61" display="SUM(V61,V106)"/>
    <hyperlink ref="G244" location="'B2'!V114" display="V114"/>
    <hyperlink ref="D245" location="'B2'!V62" display="SUM(V62,V76,V107)"/>
    <hyperlink ref="G245" location="'B2'!V115" display="V115"/>
    <hyperlink ref="D246" location="'B2'!V89" display="SUM(V89,V115)"/>
    <hyperlink ref="G246" location="'B2'!V117" display="V117"/>
    <hyperlink ref="D247" location="'B2'!S15" display="SUM(S15,V15)"/>
    <hyperlink ref="G247" location="'B2'!Y15" display="Y15"/>
    <hyperlink ref="D248" location="'B2'!S16" display="SUM(S16,V16)"/>
    <hyperlink ref="G248" location="'B2'!Y16" display="Y16"/>
    <hyperlink ref="D249" location="'B2'!Y15" display="SUM(Y15,Y16)"/>
    <hyperlink ref="G249" location="'B2'!Y17" display="Y17"/>
    <hyperlink ref="D250" location="'B2'!S18" display="SUM(S18,V18)"/>
    <hyperlink ref="G250" location="'B2'!Y18" display="Y18"/>
    <hyperlink ref="D251" location="'B2'!S20" display="SUM(S20,V20)"/>
    <hyperlink ref="G251" location="'B2'!Y20" display="Y20"/>
    <hyperlink ref="D252" location="'B2'!S21" display="SUM(S21,V21)"/>
    <hyperlink ref="G252" location="'B2'!Y21" display="Y21"/>
    <hyperlink ref="D253" location="'B2'!Y20" display="SUM(Y20,Y21)"/>
    <hyperlink ref="G253" location="'B2'!Y22" display="Y22"/>
    <hyperlink ref="D254" location="'B2'!S24" display="SUM(S24,V24)"/>
    <hyperlink ref="G254" location="'B2'!Y24" display="Y24"/>
    <hyperlink ref="D255" location="'B2'!S25" display="SUM(S25,V25)"/>
    <hyperlink ref="G255" location="'B2'!Y25" display="Y25"/>
    <hyperlink ref="D256" location="'B2'!Y24" display="SUM(Y24,Y25)"/>
    <hyperlink ref="G256" location="'B2'!Y26" display="Y26"/>
    <hyperlink ref="D257" location="'B2'!Y17" display="SUM(Y17,Y22,Y26)"/>
    <hyperlink ref="G257" location="'B2'!Y28" display="Y28"/>
    <hyperlink ref="D258" location="'B2'!S32" display="SUM(S32,V32)"/>
    <hyperlink ref="G258" location="'B2'!Y32" display="Y32"/>
    <hyperlink ref="D259" location="'B2'!S33" display="SUM(S33,V33)"/>
    <hyperlink ref="G259" location="'B2'!Y33" display="Y33"/>
    <hyperlink ref="D260" location="'B2'!Y32" display="SUM(Y32,Y33)"/>
    <hyperlink ref="G260" location="'B2'!Y34" display="Y34"/>
    <hyperlink ref="D261" location="'B2'!S35" display="SUM(S35,V35)"/>
    <hyperlink ref="G261" location="'B2'!Y35" display="Y35"/>
    <hyperlink ref="D262" location="'B2'!S37" display="SUM(S37,V37)"/>
    <hyperlink ref="G262" location="'B2'!Y37" display="Y37"/>
    <hyperlink ref="D263" location="'B2'!S39" display="SUM(S39,V39)"/>
    <hyperlink ref="G263" location="'B2'!Y39" display="Y39"/>
    <hyperlink ref="D264" location="'B2'!S40" display="SUM(S40,V40)"/>
    <hyperlink ref="G264" location="'B2'!Y40" display="Y40"/>
    <hyperlink ref="D265" location="'B2'!Y39" display="SUM(Y39,Y40)"/>
    <hyperlink ref="G265" location="'B2'!Y41" display="Y41"/>
    <hyperlink ref="D266" location="'B2'!Y34" display="SUM(Y34,Y37,Y41)"/>
    <hyperlink ref="G266" location="'B2'!Y43" display="Y43"/>
    <hyperlink ref="D267" location="'B2'!S47" display="SUM(S47,V47)"/>
    <hyperlink ref="G267" location="'B2'!Y47" display="Y47"/>
    <hyperlink ref="D268" location="'B2'!S48" display="SUM(S48,V48)"/>
    <hyperlink ref="G268" location="'B2'!Y48" display="Y48"/>
    <hyperlink ref="D269" location="'B2'!Y47" display="SUM(Y47,Y48)"/>
    <hyperlink ref="G269" location="'B2'!Y49" display="Y49"/>
    <hyperlink ref="D270" location="'B2'!S50" display="SUM(S50,V50)"/>
    <hyperlink ref="G270" location="'B2'!Y50" display="Y50"/>
    <hyperlink ref="D271" location="'B2'!S52" display="SUM(S52,V52)"/>
    <hyperlink ref="G271" location="'B2'!Y52" display="Y52"/>
    <hyperlink ref="D272" location="'B2'!S53" display="SUM(S53,V53)"/>
    <hyperlink ref="G272" location="'B2'!Y53" display="Y53"/>
    <hyperlink ref="D273" location="'B2'!Y52" display="SUM(Y52,Y53)"/>
    <hyperlink ref="G273" location="'B2'!Y54" display="Y54"/>
    <hyperlink ref="D274" location="'B2'!Y49" display="SUM(Y49,Y54)"/>
    <hyperlink ref="G274" location="'B2'!Y56" display="Y56"/>
    <hyperlink ref="D275" location="'B2'!Y15" display="SUM(Y15,Y32,Y47)"/>
    <hyperlink ref="G275" location="'B2'!Y60" display="Y60"/>
    <hyperlink ref="D276" location="'B2'!Y16" display="SUM(Y16,Y33,Y48)"/>
    <hyperlink ref="G276" location="'B2'!Y61" display="Y61"/>
    <hyperlink ref="D277" location="'B2'!Y17" display="SUM(Y17,Y34,Y49)"/>
    <hyperlink ref="G277" location="'B2'!Y62" display="Y62"/>
    <hyperlink ref="D278" location="'B2'!Y18" display="SUM(Y18,Y35,Y50)"/>
    <hyperlink ref="G278" location="'B2'!Y63" display="Y63"/>
    <hyperlink ref="D279" location="'B2'!Y24" display="SUM(Y24,Y39,Y52)"/>
    <hyperlink ref="G279" location="'B2'!Y65" display="Y65"/>
    <hyperlink ref="D280" location="'B2'!Y25" display="SUM(Y25,Y40,Y53)"/>
    <hyperlink ref="G280" location="'B2'!Y66" display="Y66"/>
    <hyperlink ref="D281" location="'B2'!Y26" display="SUM(Y26,Y41,Y54)"/>
    <hyperlink ref="G281" location="'B2'!Y67" display="Y67"/>
    <hyperlink ref="D282" location="'B2'!Y62" display="SUM(Y62,Y67)"/>
    <hyperlink ref="G282" location="'B2'!Y69" display="Y69"/>
    <hyperlink ref="D283" location="'B2'!S72" display="SUM(S72,V72)"/>
    <hyperlink ref="G283" location="'B2'!Y72" display="Y72"/>
    <hyperlink ref="D284" location="'B2'!S76" display="SUM(S76,V76)"/>
    <hyperlink ref="G284" location="'B2'!Y76" display="Y76"/>
    <hyperlink ref="D285" location="'B2'!S78" display="SUM(S78,V78)"/>
    <hyperlink ref="G285" location="'B2'!Y78" display="Y78"/>
    <hyperlink ref="D286" location="'B2'!Y76" display="SUM(Y76,Y78)"/>
    <hyperlink ref="G286" location="'B2'!Y80" display="Y80"/>
    <hyperlink ref="D287" location="'B2'!S85" display="SUM(S85,V85)"/>
    <hyperlink ref="G287" location="'B2'!Y85" display="Y85"/>
    <hyperlink ref="D288" location="'B2'!S86" display="SUM(S86,V86)"/>
    <hyperlink ref="G288" location="'B2'!Y86" display="Y86"/>
    <hyperlink ref="D289" location="'B2'!Y85" display="SUM(Y85,Y86)"/>
    <hyperlink ref="G289" location="'B2'!Y87" display="Y87"/>
    <hyperlink ref="D290" location="'B2'!S89" display="SUM(S89,V89)"/>
    <hyperlink ref="G290" location="'B2'!Y89" display="Y89"/>
    <hyperlink ref="D291" location="'B2'!Y87" display="SUM(Y87,Y89)"/>
    <hyperlink ref="G291" location="'B2'!Y91" display="Y91"/>
    <hyperlink ref="D292" location="'B2'!S95" display="SUM(S95,V95)"/>
    <hyperlink ref="G292" location="'B2'!Y95" display="Y95"/>
    <hyperlink ref="D293" location="'B2'!S96" display="SUM(S96,V96)"/>
    <hyperlink ref="G293" location="'B2'!Y96" display="Y96"/>
    <hyperlink ref="D294" location="'B2'!Y95" display="SUM(Y95,Y96)"/>
    <hyperlink ref="G294" location="'B2'!Y97" display="Y97"/>
    <hyperlink ref="D295" location="'B2'!S99" display="SUM(S99,V99)"/>
    <hyperlink ref="G295" location="'B2'!Y99" display="Y99"/>
    <hyperlink ref="D296" location="'B2'!Y97" display="SUM(Y97,Y99)"/>
    <hyperlink ref="G296" location="'B2'!Y101" display="Y101"/>
    <hyperlink ref="D297" location="'B2'!Y85" display="SUM(Y85,Y95)"/>
    <hyperlink ref="G297" location="'B2'!Y105" display="Y105"/>
    <hyperlink ref="D298" location="'B2'!Y86" display="SUM(Y86,Y96)"/>
    <hyperlink ref="G298" location="'B2'!Y106" display="Y106"/>
    <hyperlink ref="D299" location="'B2'!Y105" display="SUM(Y105,Y106)"/>
    <hyperlink ref="G299" location="'B2'!Y107" display="Y107"/>
    <hyperlink ref="D300" location="'B2'!Y89" display="SUM(Y89,Y107)"/>
    <hyperlink ref="G300" location="'B2'!Y109" display="Y109"/>
    <hyperlink ref="D301" location="'B2'!Y60" display="SUM(Y60,Y76,Y105)"/>
    <hyperlink ref="G301" location="'B2'!Y113" display="Y113"/>
    <hyperlink ref="D302" location="'B2'!Y61" display="SUM(Y61,Y106)"/>
    <hyperlink ref="G302" location="'B2'!Y114" display="Y114"/>
    <hyperlink ref="D303" location="'B2'!Y62" display="SUM(Y62,Y76,Y107)"/>
    <hyperlink ref="G303" location="'B2'!Y115" display="Y115"/>
    <hyperlink ref="D304" location="'B2'!Y89" display="SUM(Y89,Y115)"/>
    <hyperlink ref="G304" location="'B2'!Y117" display="Y117"/>
    <hyperlink ref="D305" location="'B2'!AB15" display="SUM(AB15,AB16)"/>
    <hyperlink ref="G305" location="'B2'!AB17" display="AB17"/>
    <hyperlink ref="D306" location="'B2'!AB20" display="SUM(AB20,AB21)"/>
    <hyperlink ref="G306" location="'B2'!AB22" display="AB22"/>
    <hyperlink ref="D307" location="'B2'!AB24" display="SUM(AB24,AB25)"/>
    <hyperlink ref="G307" location="'B2'!AB26" display="AB26"/>
    <hyperlink ref="D308" location="'B2'!AB17" display="SUM(AB17,AB22,AB26)"/>
    <hyperlink ref="G308" location="'B2'!AB28" display="AB28"/>
    <hyperlink ref="D309" location="'B2'!AB32" display="SUM(AB32,AB33)"/>
    <hyperlink ref="G309" location="'B2'!AB34" display="AB34"/>
    <hyperlink ref="D310" location="'B2'!AB39" display="SUM(AB39,AB40)"/>
    <hyperlink ref="G310" location="'B2'!AB41" display="AB41"/>
    <hyperlink ref="D311" location="'B2'!AB34" display="SUM(AB34,AB37,AB41)"/>
    <hyperlink ref="G311" location="'B2'!AB43" display="AB43"/>
    <hyperlink ref="D312" location="'B2'!AB47" display="SUM(AB47,AB48)"/>
    <hyperlink ref="G312" location="'B2'!AB49" display="AB49"/>
    <hyperlink ref="D313" location="'B2'!AB52" display="SUM(AB52,AB53)"/>
    <hyperlink ref="G313" location="'B2'!AB54" display="AB54"/>
    <hyperlink ref="D314" location="'B2'!AB49" display="SUM(AB49,AB54)"/>
    <hyperlink ref="G314" location="'B2'!AB56" display="AB56"/>
    <hyperlink ref="D315" location="'B2'!AB15" display="SUM(AB15,AB32,AB47)"/>
    <hyperlink ref="G315" location="'B2'!AB60" display="AB60"/>
    <hyperlink ref="D316" location="'B2'!AB16" display="SUM(AB16,AB33,AB48)"/>
    <hyperlink ref="G316" location="'B2'!AB61" display="AB61"/>
    <hyperlink ref="D317" location="'B2'!AB17" display="SUM(AB17,AB34,AB49)"/>
    <hyperlink ref="G317" location="'B2'!AB62" display="AB62"/>
    <hyperlink ref="D318" location="'B2'!AB18" display="SUM(AB18,AB35,AB50)"/>
    <hyperlink ref="G318" location="'B2'!AB63" display="AB63"/>
    <hyperlink ref="D319" location="'B2'!AB24" display="SUM(AB24,AB39,AB52)"/>
    <hyperlink ref="G319" location="'B2'!AB65" display="AB65"/>
    <hyperlink ref="D320" location="'B2'!AB25" display="SUM(AB25,AB40,AB53)"/>
    <hyperlink ref="G320" location="'B2'!AB66" display="AB66"/>
    <hyperlink ref="D321" location="'B2'!AB26" display="SUM(AB26,AB41,AB54)"/>
    <hyperlink ref="G321" location="'B2'!AB67" display="AB67"/>
    <hyperlink ref="D322" location="'B2'!AB62" display="SUM(AB62,AB67)"/>
    <hyperlink ref="G322" location="'B2'!AB69" display="AB69"/>
    <hyperlink ref="D323" location="'B2'!AB76" display="SUM(AB76,AB78)"/>
    <hyperlink ref="G323" location="'B2'!AB80" display="AB80"/>
    <hyperlink ref="D324" location="'B2'!AB85" display="SUM(AB85,AB86)"/>
    <hyperlink ref="G324" location="'B2'!AB87" display="AB87"/>
    <hyperlink ref="D325" location="'B2'!AB87" display="SUM(AB87,AB89)"/>
    <hyperlink ref="G325" location="'B2'!AB91" display="AB91"/>
    <hyperlink ref="D326" location="'B2'!AB95" display="SUM(AB95,AB96)"/>
    <hyperlink ref="G326" location="'B2'!AB97" display="AB97"/>
    <hyperlink ref="D327" location="'B2'!AB97" display="SUM(AB97,AB99)"/>
    <hyperlink ref="G327" location="'B2'!AB101" display="AB101"/>
    <hyperlink ref="D328" location="'B2'!AB85" display="SUM(AB85,AB95)"/>
    <hyperlink ref="G328" location="'B2'!AB105" display="AB105"/>
    <hyperlink ref="D329" location="'B2'!AB86" display="SUM(AB86,AB96)"/>
    <hyperlink ref="G329" location="'B2'!AB106" display="AB106"/>
    <hyperlink ref="D330" location="'B2'!AB105" display="SUM(AB105,AB106)"/>
    <hyperlink ref="G330" location="'B2'!AB107" display="AB107"/>
    <hyperlink ref="D331" location="'B2'!AB89" display="SUM(AB89,AB107)"/>
    <hyperlink ref="G331" location="'B2'!AB109" display="AB109"/>
    <hyperlink ref="D332" location="'B2'!AB60" display="SUM(AB60,AB76,AB105)"/>
    <hyperlink ref="G332" location="'B2'!AB113" display="AB113"/>
    <hyperlink ref="D333" location="'B2'!AB61" display="SUM(AB61,AB106)"/>
    <hyperlink ref="G333" location="'B2'!AB114" display="AB114"/>
    <hyperlink ref="D334" location="'B2'!AB62" display="SUM(AB62,AB76,AB107)"/>
    <hyperlink ref="G334" location="'B2'!AB115" display="AB115"/>
    <hyperlink ref="D335" location="'B2'!AB89" display="SUM(AB89,AB115)"/>
    <hyperlink ref="G335" location="'B2'!AB117" display="AB117"/>
    <hyperlink ref="D336" location="'B2'!AE15" display="SUM(AE15,AE16)"/>
    <hyperlink ref="G336" location="'B2'!AE17" display="AE17"/>
    <hyperlink ref="D337" location="'B2'!AE20" display="SUM(AE20,AE21)"/>
    <hyperlink ref="G337" location="'B2'!AE22" display="AE22"/>
    <hyperlink ref="D338" location="'B2'!AE24" display="SUM(AE24,AE25)"/>
    <hyperlink ref="G338" location="'B2'!AE26" display="AE26"/>
    <hyperlink ref="D339" location="'B2'!AE17" display="SUM(AE17,AE22,AE26)"/>
    <hyperlink ref="G339" location="'B2'!AE28" display="AE28"/>
    <hyperlink ref="D340" location="'B2'!AE32" display="SUM(AE32,AE33)"/>
    <hyperlink ref="G340" location="'B2'!AE34" display="AE34"/>
    <hyperlink ref="D341" location="'B2'!AE39" display="SUM(AE39,AE40)"/>
    <hyperlink ref="G341" location="'B2'!AE41" display="AE41"/>
    <hyperlink ref="D342" location="'B2'!AE34" display="SUM(AE34,AE37,AE41)"/>
    <hyperlink ref="G342" location="'B2'!AE43" display="AE43"/>
    <hyperlink ref="D343" location="'B2'!AE47" display="SUM(AE47,AE48)"/>
    <hyperlink ref="G343" location="'B2'!AE49" display="AE49"/>
    <hyperlink ref="D344" location="'B2'!AE52" display="SUM(AE52,AE53)"/>
    <hyperlink ref="G344" location="'B2'!AE54" display="AE54"/>
    <hyperlink ref="D345" location="'B2'!AE49" display="SUM(AE49,AE54)"/>
    <hyperlink ref="G345" location="'B2'!AE56" display="AE56"/>
    <hyperlink ref="D346" location="'B2'!AE15" display="SUM(AE15,AE32,AE47)"/>
    <hyperlink ref="G346" location="'B2'!AE60" display="AE60"/>
    <hyperlink ref="D347" location="'B2'!AE16" display="SUM(AE16,AE33,AE48)"/>
    <hyperlink ref="G347" location="'B2'!AE61" display="AE61"/>
    <hyperlink ref="D348" location="'B2'!AE17" display="SUM(AE17,AE34,AE49)"/>
    <hyperlink ref="G348" location="'B2'!AE62" display="AE62"/>
    <hyperlink ref="D349" location="'B2'!AE18" display="SUM(AE18,AE35,AE50)"/>
    <hyperlink ref="G349" location="'B2'!AE63" display="AE63"/>
    <hyperlink ref="D350" location="'B2'!AE24" display="SUM(AE24,AE39,AE52)"/>
    <hyperlink ref="G350" location="'B2'!AE65" display="AE65"/>
    <hyperlink ref="D351" location="'B2'!AE25" display="SUM(AE25,AE40,AE53)"/>
    <hyperlink ref="G351" location="'B2'!AE66" display="AE66"/>
    <hyperlink ref="D352" location="'B2'!AE26" display="SUM(AE26,AE41,AE54)"/>
    <hyperlink ref="G352" location="'B2'!AE67" display="AE67"/>
    <hyperlink ref="D353" location="'B2'!AE62" display="SUM(AE62,AE67)"/>
    <hyperlink ref="G353" location="'B2'!AE69" display="AE69"/>
    <hyperlink ref="D354" location="'B2'!AE76" display="SUM(AE76,AE78)"/>
    <hyperlink ref="G354" location="'B2'!AE80" display="AE80"/>
    <hyperlink ref="D355" location="'B2'!AE85" display="SUM(AE85,AE86)"/>
    <hyperlink ref="G355" location="'B2'!AE87" display="AE87"/>
    <hyperlink ref="D356" location="'B2'!AE87" display="SUM(AE87,AE89)"/>
    <hyperlink ref="G356" location="'B2'!AE91" display="AE91"/>
    <hyperlink ref="D357" location="'B2'!AE95" display="SUM(AE95,AE96)"/>
    <hyperlink ref="G357" location="'B2'!AE97" display="AE97"/>
    <hyperlink ref="D358" location="'B2'!AE97" display="SUM(AE97,AE99)"/>
    <hyperlink ref="G358" location="'B2'!AE101" display="AE101"/>
    <hyperlink ref="D359" location="'B2'!AE85" display="SUM(AE85,AE95)"/>
    <hyperlink ref="G359" location="'B2'!AE105" display="AE105"/>
    <hyperlink ref="D360" location="'B2'!AE86" display="SUM(AE86,AE96)"/>
    <hyperlink ref="G360" location="'B2'!AE106" display="AE106"/>
    <hyperlink ref="D361" location="'B2'!AE105" display="SUM(AE105,AE106)"/>
    <hyperlink ref="G361" location="'B2'!AE107" display="AE107"/>
    <hyperlink ref="D362" location="'B2'!AE89" display="SUM(AE89,AE107)"/>
    <hyperlink ref="G362" location="'B2'!AE109" display="AE109"/>
    <hyperlink ref="D363" location="'B2'!AE60" display="SUM(AE60,AE76,AE105)"/>
    <hyperlink ref="G363" location="'B2'!AE113" display="AE113"/>
    <hyperlink ref="D364" location="'B2'!AE61" display="SUM(AE61,AE106)"/>
    <hyperlink ref="G364" location="'B2'!AE114" display="AE114"/>
    <hyperlink ref="D365" location="'B2'!AE62" display="SUM(AE62,AE76,AE107)"/>
    <hyperlink ref="G365" location="'B2'!AE115" display="AE115"/>
    <hyperlink ref="D366" location="'B2'!AE89" display="SUM(AE89,AE115)"/>
    <hyperlink ref="G366" location="'B2'!AE117" display="AE117"/>
    <hyperlink ref="D367" location="'B2'!AH15" display="SUM(AH15,AH16)"/>
    <hyperlink ref="G367" location="'B2'!AH17" display="AH17"/>
    <hyperlink ref="D368" location="'B2'!AH20" display="SUM(AH20,AH21)"/>
    <hyperlink ref="G368" location="'B2'!AH22" display="AH22"/>
    <hyperlink ref="D369" location="'B2'!AH24" display="SUM(AH24,AH25)"/>
    <hyperlink ref="G369" location="'B2'!AH26" display="AH26"/>
    <hyperlink ref="D370" location="'B2'!AH17" display="SUM(AH17,AH22,AH26)"/>
    <hyperlink ref="G370" location="'B2'!AH28" display="AH28"/>
    <hyperlink ref="D371" location="'B2'!AH32" display="SUM(AH32,AH33)"/>
    <hyperlink ref="G371" location="'B2'!AH34" display="AH34"/>
    <hyperlink ref="D372" location="'B2'!AH39" display="SUM(AH39,AH40)"/>
    <hyperlink ref="G372" location="'B2'!AH41" display="AH41"/>
    <hyperlink ref="D373" location="'B2'!AH34" display="SUM(AH34,AH37,AH41)"/>
    <hyperlink ref="G373" location="'B2'!AH43" display="AH43"/>
    <hyperlink ref="D374" location="'B2'!AH47" display="SUM(AH47,AH48)"/>
    <hyperlink ref="G374" location="'B2'!AH49" display="AH49"/>
    <hyperlink ref="D375" location="'B2'!AH52" display="SUM(AH52,AH53)"/>
    <hyperlink ref="G375" location="'B2'!AH54" display="AH54"/>
    <hyperlink ref="D376" location="'B2'!AH49" display="SUM(AH49,AH54)"/>
    <hyperlink ref="G376" location="'B2'!AH56" display="AH56"/>
    <hyperlink ref="D377" location="'B2'!AH15" display="SUM(AH15,AH32,AH47)"/>
    <hyperlink ref="G377" location="'B2'!AH60" display="AH60"/>
    <hyperlink ref="D378" location="'B2'!AH16" display="SUM(AH16,AH33,AH48)"/>
    <hyperlink ref="G378" location="'B2'!AH61" display="AH61"/>
    <hyperlink ref="D379" location="'B2'!AH17" display="SUM(AH17,AH34,AH49)"/>
    <hyperlink ref="G379" location="'B2'!AH62" display="AH62"/>
    <hyperlink ref="D380" location="'B2'!AH18" display="SUM(AH18,AH35,AH50)"/>
    <hyperlink ref="G380" location="'B2'!AH63" display="AH63"/>
    <hyperlink ref="D381" location="'B2'!AH24" display="SUM(AH24,AH39,AH52)"/>
    <hyperlink ref="G381" location="'B2'!AH65" display="AH65"/>
    <hyperlink ref="D382" location="'B2'!AH25" display="SUM(AH25,AH40,AH53)"/>
    <hyperlink ref="G382" location="'B2'!AH66" display="AH66"/>
    <hyperlink ref="D383" location="'B2'!AH26" display="SUM(AH26,AH41,AH54)"/>
    <hyperlink ref="G383" location="'B2'!AH67" display="AH67"/>
    <hyperlink ref="D384" location="'B2'!AH62" display="SUM(AH62,AH67)"/>
    <hyperlink ref="G384" location="'B2'!AH69" display="AH69"/>
    <hyperlink ref="D385" location="'B2'!AH76" display="SUM(AH76,AH78)"/>
    <hyperlink ref="G385" location="'B2'!AH80" display="AH80"/>
    <hyperlink ref="D386" location="'B2'!AH85" display="SUM(AH85,AH86)"/>
    <hyperlink ref="G386" location="'B2'!AH87" display="AH87"/>
    <hyperlink ref="D387" location="'B2'!AH87" display="SUM(AH87,AH89)"/>
    <hyperlink ref="G387" location="'B2'!AH91" display="AH91"/>
    <hyperlink ref="D388" location="'B2'!AH95" display="SUM(AH95,AH96)"/>
    <hyperlink ref="G388" location="'B2'!AH97" display="AH97"/>
    <hyperlink ref="D389" location="'B2'!AH97" display="SUM(AH97,AH99)"/>
    <hyperlink ref="G389" location="'B2'!AH101" display="AH101"/>
    <hyperlink ref="D390" location="'B2'!AH85" display="SUM(AH85,AH95)"/>
    <hyperlink ref="G390" location="'B2'!AH105" display="AH105"/>
    <hyperlink ref="D391" location="'B2'!AH86" display="SUM(AH86,AH96)"/>
    <hyperlink ref="G391" location="'B2'!AH106" display="AH106"/>
    <hyperlink ref="D392" location="'B2'!AH105" display="SUM(AH105,AH106)"/>
    <hyperlink ref="G392" location="'B2'!AH107" display="AH107"/>
    <hyperlink ref="D393" location="'B2'!AH89" display="SUM(AH89,AH107)"/>
    <hyperlink ref="G393" location="'B2'!AH109" display="AH109"/>
    <hyperlink ref="D394" location="'B2'!AH60" display="SUM(AH60,AH76,AH105)"/>
    <hyperlink ref="G394" location="'B2'!AH113" display="AH113"/>
    <hyperlink ref="D395" location="'B2'!AH61" display="SUM(AH61,AH106)"/>
    <hyperlink ref="G395" location="'B2'!AH114" display="AH114"/>
    <hyperlink ref="D396" location="'B2'!AH62" display="SUM(AH62,AH76,AH107)"/>
    <hyperlink ref="G396" location="'B2'!AH115" display="AH115"/>
    <hyperlink ref="D397" location="'B2'!AH89" display="SUM(AH89,AH115)"/>
    <hyperlink ref="G397" location="'B2'!AH117" display="AH117"/>
    <hyperlink ref="D398" location="'B2'!J15" display="SUM(J15,M15,P15,Y15,AB15,AE15,AH15)"/>
    <hyperlink ref="G398" location="'B2'!AK15" display="AK15"/>
    <hyperlink ref="D399" location="'B2'!J16" display="SUM(J16,M16,P16,Y16,AB16,AE16,AH16)"/>
    <hyperlink ref="G399" location="'B2'!AK16" display="AK16"/>
    <hyperlink ref="D400" location="'B2'!AK15" display="SUM(AK15,AK16)"/>
    <hyperlink ref="G400" location="'B2'!AK17" display="AK17"/>
    <hyperlink ref="D401" location="'B2'!J18" display="SUM(J18,M18,P18,Y18,AB18,AE18,AH18)"/>
    <hyperlink ref="G401" location="'B2'!AK18" display="AK18"/>
    <hyperlink ref="D402" location="'B2'!J20" display="SUM(J20,M20,P20,Y20,AB20,AE20,AH20)"/>
    <hyperlink ref="G402" location="'B2'!AK20" display="AK20"/>
    <hyperlink ref="D403" location="'B2'!J21" display="SUM(J21,M21,P21,Y21,AB21,AE21,AH21)"/>
    <hyperlink ref="G403" location="'B2'!AK21" display="AK21"/>
    <hyperlink ref="D404" location="'B2'!AK20" display="SUM(AK20,AK21)"/>
    <hyperlink ref="G404" location="'B2'!AK22" display="AK22"/>
    <hyperlink ref="D405" location="'B2'!J24" display="SUM(J24,M24,P24,Y24,AB24,AE24,AH24)"/>
    <hyperlink ref="G405" location="'B2'!AK24" display="AK24"/>
    <hyperlink ref="D406" location="'B2'!J25" display="SUM(J25,M25,P25,Y25,AB25,AE25,AH25)"/>
    <hyperlink ref="G406" location="'B2'!AK25" display="AK25"/>
    <hyperlink ref="D407" location="'B2'!AK24" display="SUM(AK24,AK25)"/>
    <hyperlink ref="G407" location="'B2'!AK26" display="AK26"/>
    <hyperlink ref="D408" location="'B2'!AK17" display="SUM(AK17,AK22,AK26)"/>
    <hyperlink ref="G408" location="'B2'!AK28" display="AK28"/>
    <hyperlink ref="D409" location="'B2'!J32" display="SUM(J32,M32,P32,Y32,AB32,AE32,AH32)"/>
    <hyperlink ref="G409" location="'B2'!AK32" display="AK32"/>
    <hyperlink ref="D410" location="'B2'!J33" display="SUM(J33,M33,P33,Y33,AB33,AE33,AH33)"/>
    <hyperlink ref="G410" location="'B2'!AK33" display="AK33"/>
    <hyperlink ref="D411" location="'B2'!AK32" display="SUM(AK32,AK33)"/>
    <hyperlink ref="G411" location="'B2'!AK34" display="AK34"/>
    <hyperlink ref="D412" location="'B2'!J35" display="SUM(J35,M35,P35,Y35,AB35,AE35,AH35)"/>
    <hyperlink ref="G412" location="'B2'!AK35" display="AK35"/>
    <hyperlink ref="D413" location="'B2'!J37" display="SUM(J37,M37,P37,Y37,AB37,AE37,AH37)"/>
    <hyperlink ref="G413" location="'B2'!AK37" display="AK37"/>
    <hyperlink ref="D414" location="'B2'!J39" display="SUM(J39,M39,P39,Y39,AB39,AE39,AH39)"/>
    <hyperlink ref="G414" location="'B2'!AK39" display="AK39"/>
    <hyperlink ref="D415" location="'B2'!J40" display="SUM(J40,M40,P40,Y40,AB40,AE40,AH40)"/>
    <hyperlink ref="G415" location="'B2'!AK40" display="AK40"/>
    <hyperlink ref="D416" location="'B2'!AK39" display="SUM(AK39,AK40)"/>
    <hyperlink ref="G416" location="'B2'!AK41" display="AK41"/>
    <hyperlink ref="D417" location="'B2'!AK34" display="SUM(AK34,AK37,AK41)"/>
    <hyperlink ref="G417" location="'B2'!AK43" display="AK43"/>
    <hyperlink ref="D418" location="'B2'!J47" display="SUM(J47,M47,P47,Y47,AB47,AE47,AH47)"/>
    <hyperlink ref="G418" location="'B2'!AK47" display="AK47"/>
    <hyperlink ref="D419" location="'B2'!J48" display="SUM(J48,M48,P48,Y48,AB48,AE48,AH48)"/>
    <hyperlink ref="G419" location="'B2'!AK48" display="AK48"/>
    <hyperlink ref="D420" location="'B2'!AK47" display="SUM(AK47,AK48)"/>
    <hyperlink ref="G420" location="'B2'!AK49" display="AK49"/>
    <hyperlink ref="D421" location="'B2'!J50" display="SUM(J50,M50,P50,Y50,AB50,AE50,AH50)"/>
    <hyperlink ref="G421" location="'B2'!AK50" display="AK50"/>
    <hyperlink ref="D422" location="'B2'!J52" display="SUM(J52,M52,P52,Y52,AB52,AE52,AH52)"/>
    <hyperlink ref="G422" location="'B2'!AK52" display="AK52"/>
    <hyperlink ref="D423" location="'B2'!J53" display="SUM(J53,M53,P53,Y53,AB53,AE53,AH53)"/>
    <hyperlink ref="G423" location="'B2'!AK53" display="AK53"/>
    <hyperlink ref="D424" location="'B2'!AK52" display="SUM(AK52,AK53)"/>
    <hyperlink ref="G424" location="'B2'!AK54" display="AK54"/>
    <hyperlink ref="D425" location="'B2'!AK49" display="SUM(AK49,AK54)"/>
    <hyperlink ref="G425" location="'B2'!AK56" display="AK56"/>
    <hyperlink ref="D426" location="'B2'!AK15" display="SUM(AK15,AK32,AK47)"/>
    <hyperlink ref="G426" location="'B2'!AK60" display="AK60"/>
    <hyperlink ref="D427" location="'B2'!AK16" display="SUM(AK16,AK33,AK48)"/>
    <hyperlink ref="G427" location="'B2'!AK61" display="AK61"/>
    <hyperlink ref="D428" location="'B2'!AK17" display="SUM(AK17,AK34,AK49)"/>
    <hyperlink ref="G428" location="'B2'!AK62" display="AK62"/>
    <hyperlink ref="D429" location="'B2'!AK18" display="SUM(AK18,AK35,AK50)"/>
    <hyperlink ref="G429" location="'B2'!AK63" display="AK63"/>
    <hyperlink ref="D430" location="'B2'!AK24" display="SUM(AK24,AK39,AK52)"/>
    <hyperlink ref="G430" location="'B2'!AK65" display="AK65"/>
    <hyperlink ref="D431" location="'B2'!AK25" display="SUM(AK25,AK40,AK53)"/>
    <hyperlink ref="G431" location="'B2'!AK66" display="AK66"/>
    <hyperlink ref="D432" location="'B2'!AK26" display="SUM(AK26,AK41,AK54)"/>
    <hyperlink ref="G432" location="'B2'!AK67" display="AK67"/>
    <hyperlink ref="D433" location="'B2'!AK62" display="SUM(AK62,AK67)"/>
    <hyperlink ref="G433" location="'B2'!AK69" display="AK69"/>
    <hyperlink ref="D434" location="'B2'!J72" display="SUM(J72,M72,P72,Y72,AB72,AE72,AH72)"/>
    <hyperlink ref="G434" location="'B2'!AK72" display="AK72"/>
    <hyperlink ref="D435" location="'B2'!J76" display="SUM(J76,M76,P76,Y76,AB76,AE76,AH76)"/>
    <hyperlink ref="G435" location="'B2'!AK76" display="AK76"/>
    <hyperlink ref="D436" location="'B2'!J78" display="SUM(J78,M78,P78,Y78,AB78,AE78,AH78)"/>
    <hyperlink ref="G436" location="'B2'!AK78" display="AK78"/>
    <hyperlink ref="D437" location="'B2'!AK76" display="SUM(AK76,AK78)"/>
    <hyperlink ref="G437" location="'B2'!AK80" display="AK80"/>
    <hyperlink ref="D438" location="'B2'!J85" display="SUM(J85,M85,P85,Y85,AB85,AE85,AH85)"/>
    <hyperlink ref="G438" location="'B2'!AK85" display="AK85"/>
    <hyperlink ref="D439" location="'B2'!J86" display="SUM(J86,M86,P86,Y86,AB86,AE86,AH86)"/>
    <hyperlink ref="G439" location="'B2'!AK86" display="AK86"/>
    <hyperlink ref="D440" location="'B2'!AK85" display="SUM(AK85,AK86)"/>
    <hyperlink ref="G440" location="'B2'!AK87" display="AK87"/>
    <hyperlink ref="D441" location="'B2'!J89" display="SUM(J89,M89,P89,Y89,AB89,AE89,AH89)"/>
    <hyperlink ref="G441" location="'B2'!AK89" display="AK89"/>
    <hyperlink ref="D442" location="'B2'!AK87" display="SUM(AK87,AK89)"/>
    <hyperlink ref="G442" location="'B2'!AK91" display="AK91"/>
    <hyperlink ref="D443" location="'B2'!J95" display="SUM(J95,M95,P95,Y95,AB95,AE95,AH95)"/>
    <hyperlink ref="G443" location="'B2'!AK95" display="AK95"/>
    <hyperlink ref="D444" location="'B2'!J96" display="SUM(J96,M96,P96,Y96,AB96,AE96,AH96)"/>
    <hyperlink ref="G444" location="'B2'!AK96" display="AK96"/>
    <hyperlink ref="D445" location="'B2'!AK95" display="SUM(AK95,AK96)"/>
    <hyperlink ref="G445" location="'B2'!AK97" display="AK97"/>
    <hyperlink ref="D446" location="'B2'!J99" display="SUM(J99,M99,P99,Y99,AB99,AE99,AH99)"/>
    <hyperlink ref="G446" location="'B2'!AK99" display="AK99"/>
    <hyperlink ref="D447" location="'B2'!AK97" display="SUM(AK97,AK99)"/>
    <hyperlink ref="G447" location="'B2'!AK101" display="AK101"/>
    <hyperlink ref="D448" location="'B2'!AK85" display="SUM(AK85,AK95)"/>
    <hyperlink ref="G448" location="'B2'!AK105" display="AK105"/>
    <hyperlink ref="D449" location="'B2'!AK86" display="SUM(AK86,AK96)"/>
    <hyperlink ref="G449" location="'B2'!AK106" display="AK106"/>
    <hyperlink ref="D450" location="'B2'!AK105" display="SUM(AK105,AK106)"/>
    <hyperlink ref="G450" location="'B2'!AK107" display="AK107"/>
    <hyperlink ref="D451" location="'B2'!AK89" display="SUM(AK89,AK107)"/>
    <hyperlink ref="G451" location="'B2'!AK109" display="AK109"/>
    <hyperlink ref="D452" location="'B2'!AK60" display="SUM(AK60,AK76,AK105)"/>
    <hyperlink ref="G452" location="'B2'!AK113" display="AK113"/>
    <hyperlink ref="D453" location="'B2'!AK61" display="SUM(AK61,AK106)"/>
    <hyperlink ref="G453" location="'B2'!AK114" display="AK114"/>
    <hyperlink ref="D454" location="'B2'!AK62" display="SUM(AK62,AK76,AK107)"/>
    <hyperlink ref="G454" location="'B2'!AK115" display="AK115"/>
    <hyperlink ref="D455" location="'B2'!AK89" display="SUM(AK89,AK115)"/>
    <hyperlink ref="G455" location="'B2'!AK117" display="AK117"/>
    <hyperlink ref="D456" location="'B2'!AN15" display="SUM(AN15,AN16)"/>
    <hyperlink ref="G456" location="'B2'!AN17" display="AN17"/>
    <hyperlink ref="D457" location="'B2'!AN20" display="SUM(AN20,AN21)"/>
    <hyperlink ref="G457" location="'B2'!AN22" display="AN22"/>
    <hyperlink ref="D458" location="'B2'!AN24" display="SUM(AN24,AN25)"/>
    <hyperlink ref="G458" location="'B2'!AN26" display="AN26"/>
    <hyperlink ref="D459" location="'B2'!AN17" display="SUM(AN17,AN22,AN26)"/>
    <hyperlink ref="G459" location="'B2'!AN28" display="AN28"/>
    <hyperlink ref="D460" location="'B2'!AN32" display="SUM(AN32,AN33)"/>
    <hyperlink ref="G460" location="'B2'!AN34" display="AN34"/>
    <hyperlink ref="D461" location="'B2'!AN39" display="SUM(AN39,AN40)"/>
    <hyperlink ref="G461" location="'B2'!AN41" display="AN41"/>
    <hyperlink ref="D462" location="'B2'!AN34" display="SUM(AN34,AN37,AN41)"/>
    <hyperlink ref="G462" location="'B2'!AN43" display="AN43"/>
    <hyperlink ref="D463" location="'B2'!AN47" display="SUM(AN47,AN48)"/>
    <hyperlink ref="G463" location="'B2'!AN49" display="AN49"/>
    <hyperlink ref="D464" location="'B2'!AN52" display="SUM(AN52,AN53)"/>
    <hyperlink ref="G464" location="'B2'!AN54" display="AN54"/>
    <hyperlink ref="D465" location="'B2'!AN49" display="SUM(AN49,AN54)"/>
    <hyperlink ref="G465" location="'B2'!AN56" display="AN56"/>
    <hyperlink ref="D466" location="'B2'!AN15" display="SUM(AN15,AN32,AN47)"/>
    <hyperlink ref="G466" location="'B2'!AN60" display="AN60"/>
    <hyperlink ref="D467" location="'B2'!AN16" display="SUM(AN16,AN33,AN48)"/>
    <hyperlink ref="G467" location="'B2'!AN61" display="AN61"/>
    <hyperlink ref="D468" location="'B2'!AN17" display="SUM(AN17,AN34,AN49)"/>
    <hyperlink ref="G468" location="'B2'!AN62" display="AN62"/>
    <hyperlink ref="D469" location="'B2'!AN18" display="SUM(AN18,AN35,AN50)"/>
    <hyperlink ref="G469" location="'B2'!AN63" display="AN63"/>
    <hyperlink ref="D470" location="'B2'!AN24" display="SUM(AN24,AN39,AN52)"/>
    <hyperlink ref="G470" location="'B2'!AN65" display="AN65"/>
    <hyperlink ref="D471" location="'B2'!AN25" display="SUM(AN25,AN40,AN53)"/>
    <hyperlink ref="G471" location="'B2'!AN66" display="AN66"/>
    <hyperlink ref="D472" location="'B2'!AN26" display="SUM(AN26,AN41,AN54)"/>
    <hyperlink ref="G472" location="'B2'!AN67" display="AN67"/>
    <hyperlink ref="D473" location="'B2'!AN62" display="SUM(AN62,AN67)"/>
    <hyperlink ref="G473" location="'B2'!AN69" display="AN69"/>
    <hyperlink ref="D474" location="'B2'!AN76" display="SUM(AN76,AN78)"/>
    <hyperlink ref="G474" location="'B2'!AN80" display="AN80"/>
    <hyperlink ref="D475" location="'B2'!AN85" display="SUM(AN85,AN86)"/>
    <hyperlink ref="G475" location="'B2'!AN87" display="AN87"/>
    <hyperlink ref="D476" location="'B2'!AN87" display="SUM(AN87,AN89)"/>
    <hyperlink ref="G476" location="'B2'!AN91" display="AN91"/>
    <hyperlink ref="D477" location="'B2'!AN95" display="SUM(AN95,AN96)"/>
    <hyperlink ref="G477" location="'B2'!AN97" display="AN97"/>
    <hyperlink ref="D478" location="'B2'!AN97" display="SUM(AN97,AN99)"/>
    <hyperlink ref="G478" location="'B2'!AN101" display="AN101"/>
    <hyperlink ref="D479" location="'B2'!AN85" display="SUM(AN85,AN95)"/>
    <hyperlink ref="G479" location="'B2'!AN105" display="AN105"/>
    <hyperlink ref="D480" location="'B2'!AN86" display="SUM(AN86,AN96)"/>
    <hyperlink ref="G480" location="'B2'!AN106" display="AN106"/>
    <hyperlink ref="D481" location="'B2'!AN105" display="SUM(AN105,AN106)"/>
    <hyperlink ref="G481" location="'B2'!AN107" display="AN107"/>
    <hyperlink ref="D482" location="'B2'!AN89" display="SUM(AN89,AN107)"/>
    <hyperlink ref="G482" location="'B2'!AN109" display="AN109"/>
    <hyperlink ref="D483" location="'B2'!AN60" display="SUM(AN60,AN76,AN105)"/>
    <hyperlink ref="G483" location="'B2'!AN113" display="AN113"/>
    <hyperlink ref="D484" location="'B2'!AN61" display="SUM(AN61,AN106)"/>
    <hyperlink ref="G484" location="'B2'!AN114" display="AN114"/>
    <hyperlink ref="D485" location="'B2'!AN62" display="SUM(AN62,AN76,AN107)"/>
    <hyperlink ref="G485" location="'B2'!AN115" display="AN115"/>
    <hyperlink ref="D486" location="'B2'!AN89" display="SUM(AN89,AN115)"/>
    <hyperlink ref="G486" location="'B2'!AN117" display="AN117"/>
    <hyperlink ref="D487" location="'B3'!J15" display="SUM(J15,J16)"/>
    <hyperlink ref="G487" location="'B3'!J17" display="J17"/>
    <hyperlink ref="D488" location="'B3'!J19" display="SUM(J19:J21)"/>
    <hyperlink ref="G488" location="'B3'!J22" display="J22"/>
    <hyperlink ref="D489" location="'B3'!J17" display="SUM(J17,J22)"/>
    <hyperlink ref="G489" location="'B3'!J24" display="J24"/>
    <hyperlink ref="D490" location="'B3'!J24" display="SUM(J24,J26)"/>
    <hyperlink ref="G490" location="'B3'!J28" display="J28"/>
    <hyperlink ref="D491" location="'B3'!J33" display="SUM(J33,J34)"/>
    <hyperlink ref="G491" location="'B3'!J35" display="J35"/>
    <hyperlink ref="D492" location="'B3'!J37" display="SUM(J37:J39)"/>
    <hyperlink ref="G492" location="'B3'!J40" display="J40"/>
    <hyperlink ref="D493" location="'B3'!J35" display="SUM(J35,J40)"/>
    <hyperlink ref="G493" location="'B3'!J42" display="J42"/>
    <hyperlink ref="D494" location="'B3'!J42" display="SUM(J42,J44)"/>
    <hyperlink ref="G494" location="'B3'!J46" display="J46"/>
    <hyperlink ref="D495" location="'B3'!J15" display="SUM(J15,J33)"/>
    <hyperlink ref="G495" location="'B3'!J51" display="J51"/>
    <hyperlink ref="D496" location="'B3'!J16" display="SUM(J16,J34)"/>
    <hyperlink ref="G496" location="'B3'!J52" display="J52"/>
    <hyperlink ref="D497" location="'B3'!J17" display="SUM(J17,J35)"/>
    <hyperlink ref="G497" location="'B3'!J53" display="J53"/>
    <hyperlink ref="D498" location="'B3'!J19" display="SUM(J19,J37)"/>
    <hyperlink ref="G498" location="'B3'!J55" display="J55"/>
    <hyperlink ref="D499" location="'B3'!J20" display="SUM(J20,J38)"/>
    <hyperlink ref="G499" location="'B3'!J56" display="J56"/>
    <hyperlink ref="D500" location="'B3'!J21" display="SUM(J21,J39)"/>
    <hyperlink ref="G500" location="'B3'!J57" display="J57"/>
    <hyperlink ref="D501" location="'B3'!J22" display="SUM(J22,J40)"/>
    <hyperlink ref="G501" location="'B3'!J58" display="J58"/>
    <hyperlink ref="D502" location="'B3'!J24" display="SUM(J24,J42)"/>
    <hyperlink ref="G502" location="'B3'!J60" display="J60"/>
    <hyperlink ref="D503" location="'B3'!J26" display="SUM(J26,J44)"/>
    <hyperlink ref="G503" location="'B3'!J62" display="J62"/>
    <hyperlink ref="D504" location="'B3'!J28" display="SUM(J28,J46)"/>
    <hyperlink ref="G504" location="'B3'!J64" display="J64"/>
    <hyperlink ref="D505" location="'B3'!M15" display="SUM(M15,M16)"/>
    <hyperlink ref="G505" location="'B3'!M17" display="M17"/>
    <hyperlink ref="D506" location="'B3'!M19" display="SUM(M19:M21)"/>
    <hyperlink ref="G506" location="'B3'!M22" display="M22"/>
    <hyperlink ref="D507" location="'B3'!M17" display="SUM(M17,M22)"/>
    <hyperlink ref="G507" location="'B3'!M24" display="M24"/>
    <hyperlink ref="D508" location="'B3'!M24" display="SUM(M24,M26)"/>
    <hyperlink ref="G508" location="'B3'!M28" display="M28"/>
    <hyperlink ref="D509" location="'B3'!M33" display="SUM(M33,M34)"/>
    <hyperlink ref="G509" location="'B3'!M35" display="M35"/>
    <hyperlink ref="D510" location="'B3'!M37" display="SUM(M37:M39)"/>
    <hyperlink ref="G510" location="'B3'!M40" display="M40"/>
    <hyperlink ref="D511" location="'B3'!M35" display="SUM(M35,M40)"/>
    <hyperlink ref="G511" location="'B3'!M42" display="M42"/>
    <hyperlink ref="D512" location="'B3'!M42" display="SUM(M42,M44)"/>
    <hyperlink ref="G512" location="'B3'!M46" display="M46"/>
    <hyperlink ref="D513" location="'B3'!M15" display="SUM(M15,M33)"/>
    <hyperlink ref="G513" location="'B3'!M51" display="M51"/>
    <hyperlink ref="D514" location="'B3'!M16" display="SUM(M16,M34)"/>
    <hyperlink ref="G514" location="'B3'!M52" display="M52"/>
    <hyperlink ref="D515" location="'B3'!M17" display="SUM(M17,M35)"/>
    <hyperlink ref="G515" location="'B3'!M53" display="M53"/>
    <hyperlink ref="D516" location="'B3'!M19" display="SUM(M19,M37)"/>
    <hyperlink ref="G516" location="'B3'!M55" display="M55"/>
    <hyperlink ref="D517" location="'B3'!M20" display="SUM(M20,M38)"/>
    <hyperlink ref="G517" location="'B3'!M56" display="M56"/>
    <hyperlink ref="D518" location="'B3'!M21" display="SUM(M21,M39)"/>
    <hyperlink ref="G518" location="'B3'!M57" display="M57"/>
    <hyperlink ref="D519" location="'B3'!M22" display="SUM(M22,M40)"/>
    <hyperlink ref="G519" location="'B3'!M58" display="M58"/>
    <hyperlink ref="D520" location="'B3'!M24" display="SUM(M24,M42)"/>
    <hyperlink ref="G520" location="'B3'!M60" display="M60"/>
    <hyperlink ref="D521" location="'B3'!M26" display="SUM(M26,M44)"/>
    <hyperlink ref="G521" location="'B3'!M62" display="M62"/>
    <hyperlink ref="D522" location="'B3'!M28" display="SUM(M28,M46)"/>
    <hyperlink ref="G522" location="'B3'!M64" display="M64"/>
    <hyperlink ref="D523" location="'B3'!P15" display="SUM(P15,P16)"/>
    <hyperlink ref="G523" location="'B3'!P17" display="P17"/>
    <hyperlink ref="D524" location="'B3'!P19" display="SUM(P19:P21)"/>
    <hyperlink ref="G524" location="'B3'!P22" display="P22"/>
    <hyperlink ref="D525" location="'B3'!P17" display="SUM(P17,P22)"/>
    <hyperlink ref="G525" location="'B3'!P24" display="P24"/>
    <hyperlink ref="D526" location="'B3'!P24" display="SUM(P24,P26)"/>
    <hyperlink ref="G526" location="'B3'!P28" display="P28"/>
    <hyperlink ref="D527" location="'B3'!P33" display="SUM(P33,P34)"/>
    <hyperlink ref="G527" location="'B3'!P35" display="P35"/>
    <hyperlink ref="D528" location="'B3'!P37" display="SUM(P37:P39)"/>
    <hyperlink ref="G528" location="'B3'!P40" display="P40"/>
    <hyperlink ref="D529" location="'B3'!P35" display="SUM(P35,P40)"/>
    <hyperlink ref="G529" location="'B3'!P42" display="P42"/>
    <hyperlink ref="D530" location="'B3'!P42" display="SUM(P42,P44)"/>
    <hyperlink ref="G530" location="'B3'!P46" display="P46"/>
    <hyperlink ref="D531" location="'B3'!P15" display="SUM(P15,P33)"/>
    <hyperlink ref="G531" location="'B3'!P51" display="P51"/>
    <hyperlink ref="D532" location="'B3'!P16" display="SUM(P16,P34)"/>
    <hyperlink ref="G532" location="'B3'!P52" display="P52"/>
    <hyperlink ref="D533" location="'B3'!P17" display="SUM(P17,P35)"/>
    <hyperlink ref="G533" location="'B3'!P53" display="P53"/>
    <hyperlink ref="D534" location="'B3'!P19" display="SUM(P19,P37)"/>
    <hyperlink ref="G534" location="'B3'!P55" display="P55"/>
    <hyperlink ref="D535" location="'B3'!P20" display="SUM(P20,P38)"/>
    <hyperlink ref="G535" location="'B3'!P56" display="P56"/>
    <hyperlink ref="D536" location="'B3'!P21" display="SUM(P21,P39)"/>
    <hyperlink ref="G536" location="'B3'!P57" display="P57"/>
    <hyperlink ref="D537" location="'B3'!P22" display="SUM(P22,P40)"/>
    <hyperlink ref="G537" location="'B3'!P58" display="P58"/>
    <hyperlink ref="D538" location="'B3'!P24" display="SUM(P24,P42)"/>
    <hyperlink ref="G538" location="'B3'!P60" display="P60"/>
    <hyperlink ref="D539" location="'B3'!P26" display="SUM(P26,P44)"/>
    <hyperlink ref="G539" location="'B3'!P62" display="P62"/>
    <hyperlink ref="D540" location="'B3'!P28" display="SUM(P28,P46)"/>
    <hyperlink ref="G540" location="'B3'!P64" display="P64"/>
    <hyperlink ref="D541" location="'B3'!S15" display="SUM(S15,S16)"/>
    <hyperlink ref="G541" location="'B3'!S17" display="S17"/>
    <hyperlink ref="D542" location="'B3'!S19" display="SUM(S19:S21)"/>
    <hyperlink ref="G542" location="'B3'!S22" display="S22"/>
    <hyperlink ref="D543" location="'B3'!S17" display="SUM(S17,S22)"/>
    <hyperlink ref="G543" location="'B3'!S24" display="S24"/>
    <hyperlink ref="D544" location="'B3'!S24" display="SUM(S24,S26)"/>
    <hyperlink ref="G544" location="'B3'!S28" display="S28"/>
    <hyperlink ref="D545" location="'B3'!S33" display="SUM(S33,S34)"/>
    <hyperlink ref="G545" location="'B3'!S35" display="S35"/>
    <hyperlink ref="D546" location="'B3'!S37" display="SUM(S37:S39)"/>
    <hyperlink ref="G546" location="'B3'!S40" display="S40"/>
    <hyperlink ref="D547" location="'B3'!S35" display="SUM(S35,S40)"/>
    <hyperlink ref="G547" location="'B3'!S42" display="S42"/>
    <hyperlink ref="D548" location="'B3'!S42" display="SUM(S42,S44)"/>
    <hyperlink ref="G548" location="'B3'!S46" display="S46"/>
    <hyperlink ref="D549" location="'B3'!S15" display="SUM(S15,S33)"/>
    <hyperlink ref="G549" location="'B3'!S51" display="S51"/>
    <hyperlink ref="D550" location="'B3'!S16" display="SUM(S16,S34)"/>
    <hyperlink ref="G550" location="'B3'!S52" display="S52"/>
    <hyperlink ref="D551" location="'B3'!S17" display="SUM(S17,S35)"/>
    <hyperlink ref="G551" location="'B3'!S53" display="S53"/>
    <hyperlink ref="D552" location="'B3'!S19" display="SUM(S19,S37)"/>
    <hyperlink ref="G552" location="'B3'!S55" display="S55"/>
    <hyperlink ref="D553" location="'B3'!S20" display="SUM(S20,S38)"/>
    <hyperlink ref="G553" location="'B3'!S56" display="S56"/>
    <hyperlink ref="D554" location="'B3'!S21" display="SUM(S21,S39)"/>
    <hyperlink ref="G554" location="'B3'!S57" display="S57"/>
    <hyperlink ref="D555" location="'B3'!S22" display="SUM(S22,S40)"/>
    <hyperlink ref="G555" location="'B3'!S58" display="S58"/>
    <hyperlink ref="D556" location="'B3'!S24" display="SUM(S24,S42)"/>
    <hyperlink ref="G556" location="'B3'!S60" display="S60"/>
    <hyperlink ref="D557" location="'B3'!S26" display="SUM(S26,S44)"/>
    <hyperlink ref="G557" location="'B3'!S62" display="S62"/>
    <hyperlink ref="D558" location="'B3'!S28" display="SUM(S28,S46)"/>
    <hyperlink ref="G558" location="'B3'!S64" display="S64"/>
    <hyperlink ref="D559" location="'B3'!V15" display="SUM(V15,V16)"/>
    <hyperlink ref="G559" location="'B3'!V17" display="V17"/>
    <hyperlink ref="D560" location="'B3'!V19" display="SUM(V19:V21)"/>
    <hyperlink ref="G560" location="'B3'!V22" display="V22"/>
    <hyperlink ref="D561" location="'B3'!V17" display="SUM(V17,V22)"/>
    <hyperlink ref="G561" location="'B3'!V24" display="V24"/>
    <hyperlink ref="D562" location="'B3'!V24" display="SUM(V24,V26)"/>
    <hyperlink ref="G562" location="'B3'!V28" display="V28"/>
    <hyperlink ref="D563" location="'B3'!V33" display="SUM(V33,V34)"/>
    <hyperlink ref="G563" location="'B3'!V35" display="V35"/>
    <hyperlink ref="D564" location="'B3'!V37" display="SUM(V37:V39)"/>
    <hyperlink ref="G564" location="'B3'!V40" display="V40"/>
    <hyperlink ref="D565" location="'B3'!V35" display="SUM(V35,V40)"/>
    <hyperlink ref="G565" location="'B3'!V42" display="V42"/>
    <hyperlink ref="D566" location="'B3'!V42" display="SUM(V42,V44)"/>
    <hyperlink ref="G566" location="'B3'!V46" display="V46"/>
    <hyperlink ref="D567" location="'B3'!V15" display="SUM(V15,V33)"/>
    <hyperlink ref="G567" location="'B3'!V51" display="V51"/>
    <hyperlink ref="D568" location="'B3'!V16" display="SUM(V16,V34)"/>
    <hyperlink ref="G568" location="'B3'!V52" display="V52"/>
    <hyperlink ref="D569" location="'B3'!V17" display="SUM(V17,V35)"/>
    <hyperlink ref="G569" location="'B3'!V53" display="V53"/>
    <hyperlink ref="D570" location="'B3'!V19" display="SUM(V19,V37)"/>
    <hyperlink ref="G570" location="'B3'!V55" display="V55"/>
    <hyperlink ref="D571" location="'B3'!V20" display="SUM(V20,V38)"/>
    <hyperlink ref="G571" location="'B3'!V56" display="V56"/>
    <hyperlink ref="D572" location="'B3'!V21" display="SUM(V21,V39)"/>
    <hyperlink ref="G572" location="'B3'!V57" display="V57"/>
    <hyperlink ref="D573" location="'B3'!V22" display="SUM(V22,V40)"/>
    <hyperlink ref="G573" location="'B3'!V58" display="V58"/>
    <hyperlink ref="D574" location="'B3'!V24" display="SUM(V24,V42)"/>
    <hyperlink ref="G574" location="'B3'!V60" display="V60"/>
    <hyperlink ref="D575" location="'B3'!V26" display="SUM(V26,V44)"/>
    <hyperlink ref="G575" location="'B3'!V62" display="V62"/>
    <hyperlink ref="D576" location="'B3'!V28" display="SUM(V28,V46)"/>
    <hyperlink ref="G576" location="'B3'!V64" display="V64"/>
    <hyperlink ref="D577" location="'B3'!S15" display="SUM(S15,V15)"/>
    <hyperlink ref="G577" location="'B3'!Y15" display="Y15"/>
    <hyperlink ref="D578" location="'B3'!S16" display="SUM(S16,V16)"/>
    <hyperlink ref="G578" location="'B3'!Y16" display="Y16"/>
    <hyperlink ref="D579" location="'B3'!Y15" display="SUM(Y15,Y16)"/>
    <hyperlink ref="G579" location="'B3'!Y17" display="Y17"/>
    <hyperlink ref="D580" location="'B3'!S19" display="SUM(S19,V19)"/>
    <hyperlink ref="G580" location="'B3'!Y19" display="Y19"/>
    <hyperlink ref="D581" location="'B3'!S20" display="SUM(S20,V20)"/>
    <hyperlink ref="G581" location="'B3'!Y20" display="Y20"/>
    <hyperlink ref="D582" location="'B3'!S21" display="SUM(S21,V21)"/>
    <hyperlink ref="G582" location="'B3'!Y21" display="Y21"/>
    <hyperlink ref="D583" location="'B3'!Y19" display="SUM(Y19:Y21)"/>
    <hyperlink ref="G583" location="'B3'!Y22" display="Y22"/>
    <hyperlink ref="D584" location="'B3'!Y17" display="SUM(Y17,Y22)"/>
    <hyperlink ref="G584" location="'B3'!Y24" display="Y24"/>
    <hyperlink ref="D585" location="'B3'!S26" display="SUM(S26,V26)"/>
    <hyperlink ref="G585" location="'B3'!Y26" display="Y26"/>
    <hyperlink ref="D586" location="'B3'!Y24" display="SUM(Y24,Y26)"/>
    <hyperlink ref="G586" location="'B3'!Y28" display="Y28"/>
    <hyperlink ref="D587" location="'B3'!S33" display="SUM(S33,V33)"/>
    <hyperlink ref="G587" location="'B3'!Y33" display="Y33"/>
    <hyperlink ref="D588" location="'B3'!S34" display="SUM(S34,V34)"/>
    <hyperlink ref="G588" location="'B3'!Y34" display="Y34"/>
    <hyperlink ref="D589" location="'B3'!Y33" display="SUM(Y33,Y34)"/>
    <hyperlink ref="G589" location="'B3'!Y35" display="Y35"/>
    <hyperlink ref="D590" location="'B3'!S37" display="SUM(S37,V37)"/>
    <hyperlink ref="G590" location="'B3'!Y37" display="Y37"/>
    <hyperlink ref="D591" location="'B3'!S38" display="SUM(S38,V38)"/>
    <hyperlink ref="G591" location="'B3'!Y38" display="Y38"/>
    <hyperlink ref="D592" location="'B3'!S39" display="SUM(S39,V39)"/>
    <hyperlink ref="G592" location="'B3'!Y39" display="Y39"/>
    <hyperlink ref="D593" location="'B3'!Y37" display="SUM(Y37:Y39)"/>
    <hyperlink ref="G593" location="'B3'!Y40" display="Y40"/>
    <hyperlink ref="D594" location="'B3'!Y35" display="SUM(Y35,Y40)"/>
    <hyperlink ref="G594" location="'B3'!Y42" display="Y42"/>
    <hyperlink ref="D595" location="'B3'!S44" display="SUM(S44,V44)"/>
    <hyperlink ref="G595" location="'B3'!Y44" display="Y44"/>
    <hyperlink ref="D596" location="'B3'!Y42" display="SUM(Y42,Y44)"/>
    <hyperlink ref="G596" location="'B3'!Y46" display="Y46"/>
    <hyperlink ref="D597" location="'B3'!Y15" display="SUM(Y15,Y33)"/>
    <hyperlink ref="G597" location="'B3'!Y51" display="Y51"/>
    <hyperlink ref="D598" location="'B3'!Y16" display="SUM(Y16,Y34)"/>
    <hyperlink ref="G598" location="'B3'!Y52" display="Y52"/>
    <hyperlink ref="D599" location="'B3'!Y17" display="SUM(Y17,Y35)"/>
    <hyperlink ref="G599" location="'B3'!Y53" display="Y53"/>
    <hyperlink ref="D600" location="'B3'!Y19" display="SUM(Y19,Y37)"/>
    <hyperlink ref="G600" location="'B3'!Y55" display="Y55"/>
    <hyperlink ref="D601" location="'B3'!Y20" display="SUM(Y20,Y38)"/>
    <hyperlink ref="G601" location="'B3'!Y56" display="Y56"/>
    <hyperlink ref="D602" location="'B3'!Y21" display="SUM(Y21,Y39)"/>
    <hyperlink ref="G602" location="'B3'!Y57" display="Y57"/>
    <hyperlink ref="D603" location="'B3'!Y22" display="SUM(Y22,Y40)"/>
    <hyperlink ref="G603" location="'B3'!Y58" display="Y58"/>
    <hyperlink ref="D604" location="'B3'!Y24" display="SUM(Y24,Y42)"/>
    <hyperlink ref="G604" location="'B3'!Y60" display="Y60"/>
    <hyperlink ref="D605" location="'B3'!Y26" display="SUM(Y26,Y44)"/>
    <hyperlink ref="G605" location="'B3'!Y62" display="Y62"/>
    <hyperlink ref="D606" location="'B3'!Y28" display="SUM(Y28,Y46)"/>
    <hyperlink ref="G606" location="'B3'!Y64" display="Y64"/>
    <hyperlink ref="D607" location="'B3'!AB15" display="SUM(AB15,AB16)"/>
    <hyperlink ref="G607" location="'B3'!AB17" display="AB17"/>
    <hyperlink ref="D608" location="'B3'!AB19" display="SUM(AB19:AB21)"/>
    <hyperlink ref="G608" location="'B3'!AB22" display="AB22"/>
    <hyperlink ref="D609" location="'B3'!AB17" display="SUM(AB17,AB22)"/>
    <hyperlink ref="G609" location="'B3'!AB24" display="AB24"/>
    <hyperlink ref="D610" location="'B3'!AB24" display="SUM(AB24,AB26)"/>
    <hyperlink ref="G610" location="'B3'!AB28" display="AB28"/>
    <hyperlink ref="D611" location="'B3'!AB33" display="SUM(AB33,AB34)"/>
    <hyperlink ref="G611" location="'B3'!AB35" display="AB35"/>
    <hyperlink ref="D612" location="'B3'!AB37" display="SUM(AB37:AB39)"/>
    <hyperlink ref="G612" location="'B3'!AB40" display="AB40"/>
    <hyperlink ref="D613" location="'B3'!AB35" display="SUM(AB35,AB40)"/>
    <hyperlink ref="G613" location="'B3'!AB42" display="AB42"/>
    <hyperlink ref="D614" location="'B3'!AB42" display="SUM(AB42,AB44)"/>
    <hyperlink ref="G614" location="'B3'!AB46" display="AB46"/>
    <hyperlink ref="D615" location="'B3'!AB15" display="SUM(AB15,AB33)"/>
    <hyperlink ref="G615" location="'B3'!AB51" display="AB51"/>
    <hyperlink ref="D616" location="'B3'!AB16" display="SUM(AB16,AB34)"/>
    <hyperlink ref="G616" location="'B3'!AB52" display="AB52"/>
    <hyperlink ref="D617" location="'B3'!AB17" display="SUM(AB17,AB35)"/>
    <hyperlink ref="G617" location="'B3'!AB53" display="AB53"/>
    <hyperlink ref="D618" location="'B3'!AB19" display="SUM(AB19,AB37)"/>
    <hyperlink ref="G618" location="'B3'!AB55" display="AB55"/>
    <hyperlink ref="D619" location="'B3'!AB20" display="SUM(AB20,AB38)"/>
    <hyperlink ref="G619" location="'B3'!AB56" display="AB56"/>
    <hyperlink ref="D620" location="'B3'!AB21" display="SUM(AB21,AB39)"/>
    <hyperlink ref="G620" location="'B3'!AB57" display="AB57"/>
    <hyperlink ref="D621" location="'B3'!AB22" display="SUM(AB22,AB40)"/>
    <hyperlink ref="G621" location="'B3'!AB58" display="AB58"/>
    <hyperlink ref="D622" location="'B3'!AB24" display="SUM(AB24,AB42)"/>
    <hyperlink ref="G622" location="'B3'!AB60" display="AB60"/>
    <hyperlink ref="D623" location="'B3'!AB26" display="SUM(AB26,AB44)"/>
    <hyperlink ref="G623" location="'B3'!AB62" display="AB62"/>
    <hyperlink ref="D624" location="'B3'!AB28" display="SUM(AB28,AB46)"/>
    <hyperlink ref="G624" location="'B3'!AB64" display="AB64"/>
    <hyperlink ref="D625" location="'B3'!AE15" display="SUM(AE15,AE16)"/>
    <hyperlink ref="G625" location="'B3'!AE17" display="AE17"/>
    <hyperlink ref="D626" location="'B3'!AE19" display="SUM(AE19:AE21)"/>
    <hyperlink ref="G626" location="'B3'!AE22" display="AE22"/>
    <hyperlink ref="D627" location="'B3'!AE17" display="SUM(AE17,AE22)"/>
    <hyperlink ref="G627" location="'B3'!AE24" display="AE24"/>
    <hyperlink ref="D628" location="'B3'!AE24" display="SUM(AE24,AE26)"/>
    <hyperlink ref="G628" location="'B3'!AE28" display="AE28"/>
    <hyperlink ref="D629" location="'B3'!AE33" display="SUM(AE33,AE34)"/>
    <hyperlink ref="G629" location="'B3'!AE35" display="AE35"/>
    <hyperlink ref="D630" location="'B3'!AE37" display="SUM(AE37:AE39)"/>
    <hyperlink ref="G630" location="'B3'!AE40" display="AE40"/>
    <hyperlink ref="D631" location="'B3'!AE35" display="SUM(AE35,AE40)"/>
    <hyperlink ref="G631" location="'B3'!AE42" display="AE42"/>
    <hyperlink ref="D632" location="'B3'!AE42" display="SUM(AE42,AE44)"/>
    <hyperlink ref="G632" location="'B3'!AE46" display="AE46"/>
    <hyperlink ref="D633" location="'B3'!AE15" display="SUM(AE15,AE33)"/>
    <hyperlink ref="G633" location="'B3'!AE51" display="AE51"/>
    <hyperlink ref="D634" location="'B3'!AE16" display="SUM(AE16,AE34)"/>
    <hyperlink ref="G634" location="'B3'!AE52" display="AE52"/>
    <hyperlink ref="D635" location="'B3'!AE17" display="SUM(AE17,AE35)"/>
    <hyperlink ref="G635" location="'B3'!AE53" display="AE53"/>
    <hyperlink ref="D636" location="'B3'!AE19" display="SUM(AE19,AE37)"/>
    <hyperlink ref="G636" location="'B3'!AE55" display="AE55"/>
    <hyperlink ref="D637" location="'B3'!AE20" display="SUM(AE20,AE38)"/>
    <hyperlink ref="G637" location="'B3'!AE56" display="AE56"/>
    <hyperlink ref="D638" location="'B3'!AE21" display="SUM(AE21,AE39)"/>
    <hyperlink ref="G638" location="'B3'!AE57" display="AE57"/>
    <hyperlink ref="D639" location="'B3'!AE22" display="SUM(AE22,AE40)"/>
    <hyperlink ref="G639" location="'B3'!AE58" display="AE58"/>
    <hyperlink ref="D640" location="'B3'!AE24" display="SUM(AE24,AE42)"/>
    <hyperlink ref="G640" location="'B3'!AE60" display="AE60"/>
    <hyperlink ref="D641" location="'B3'!AE26" display="SUM(AE26,AE44)"/>
    <hyperlink ref="G641" location="'B3'!AE62" display="AE62"/>
    <hyperlink ref="D642" location="'B3'!AE28" display="SUM(AE28,AE46)"/>
    <hyperlink ref="G642" location="'B3'!AE64" display="AE64"/>
    <hyperlink ref="D643" location="'B3'!AH15" display="SUM(AH15,AH16)"/>
    <hyperlink ref="G643" location="'B3'!AH17" display="AH17"/>
    <hyperlink ref="D644" location="'B3'!AH19" display="SUM(AH19:AH21)"/>
    <hyperlink ref="G644" location="'B3'!AH22" display="AH22"/>
    <hyperlink ref="D645" location="'B3'!AH17" display="SUM(AH17,AH22)"/>
    <hyperlink ref="G645" location="'B3'!AH24" display="AH24"/>
    <hyperlink ref="D646" location="'B3'!AH24" display="SUM(AH24,AH26)"/>
    <hyperlink ref="G646" location="'B3'!AH28" display="AH28"/>
    <hyperlink ref="D647" location="'B3'!AH33" display="SUM(AH33,AH34)"/>
    <hyperlink ref="G647" location="'B3'!AH35" display="AH35"/>
    <hyperlink ref="D648" location="'B3'!AH37" display="SUM(AH37:AH39)"/>
    <hyperlink ref="G648" location="'B3'!AH40" display="AH40"/>
    <hyperlink ref="D649" location="'B3'!AH35" display="SUM(AH35,AH40)"/>
    <hyperlink ref="G649" location="'B3'!AH42" display="AH42"/>
    <hyperlink ref="D650" location="'B3'!AH42" display="SUM(AH42,AH44)"/>
    <hyperlink ref="G650" location="'B3'!AH46" display="AH46"/>
    <hyperlink ref="D651" location="'B3'!AH15" display="SUM(AH15,AH33)"/>
    <hyperlink ref="G651" location="'B3'!AH51" display="AH51"/>
    <hyperlink ref="D652" location="'B3'!AH16" display="SUM(AH16,AH34)"/>
    <hyperlink ref="G652" location="'B3'!AH52" display="AH52"/>
    <hyperlink ref="D653" location="'B3'!AH17" display="SUM(AH17,AH35)"/>
    <hyperlink ref="G653" location="'B3'!AH53" display="AH53"/>
    <hyperlink ref="D654" location="'B3'!AH19" display="SUM(AH19,AH37)"/>
    <hyperlink ref="G654" location="'B3'!AH55" display="AH55"/>
    <hyperlink ref="D655" location="'B3'!AH20" display="SUM(AH20,AH38)"/>
    <hyperlink ref="G655" location="'B3'!AH56" display="AH56"/>
    <hyperlink ref="D656" location="'B3'!AH21" display="SUM(AH21,AH39)"/>
    <hyperlink ref="G656" location="'B3'!AH57" display="AH57"/>
    <hyperlink ref="D657" location="'B3'!AH22" display="SUM(AH22,AH40)"/>
    <hyperlink ref="G657" location="'B3'!AH58" display="AH58"/>
    <hyperlink ref="D658" location="'B3'!AH24" display="SUM(AH24,AH42)"/>
    <hyperlink ref="G658" location="'B3'!AH60" display="AH60"/>
    <hyperlink ref="D659" location="'B3'!AH26" display="SUM(AH26,AH44)"/>
    <hyperlink ref="G659" location="'B3'!AH62" display="AH62"/>
    <hyperlink ref="D660" location="'B3'!AH28" display="SUM(AH28,AH46)"/>
    <hyperlink ref="G660" location="'B3'!AH64" display="AH64"/>
    <hyperlink ref="D661" location="'B3'!J15" display="SUM(J15,M15,P15,Y15,AB15,AE15,AH15)"/>
    <hyperlink ref="G661" location="'B3'!AK15" display="AK15"/>
    <hyperlink ref="D662" location="'B3'!J16" display="SUM(J16,M16,P16,Y16,AB16,AE16,AH16)"/>
    <hyperlink ref="G662" location="'B3'!AK16" display="AK16"/>
    <hyperlink ref="D663" location="'B3'!AK15" display="SUM(AK15,AK16)"/>
    <hyperlink ref="G663" location="'B3'!AK17" display="AK17"/>
    <hyperlink ref="D664" location="'B3'!J19" display="SUM(J19,M19,P19,Y19,AB19,AE19,AH19)"/>
    <hyperlink ref="G664" location="'B3'!AK19" display="AK19"/>
    <hyperlink ref="D665" location="'B3'!J20" display="SUM(J20,M20,P20,Y20,AB20,AE20,AH20)"/>
    <hyperlink ref="G665" location="'B3'!AK20" display="AK20"/>
    <hyperlink ref="D666" location="'B3'!J21" display="SUM(J21,M21,P21,Y21,AB21,AE21,AH21)"/>
    <hyperlink ref="G666" location="'B3'!AK21" display="AK21"/>
    <hyperlink ref="D667" location="'B3'!AK19" display="SUM(AK19:AK21)"/>
    <hyperlink ref="G667" location="'B3'!AK22" display="AK22"/>
    <hyperlink ref="D668" location="'B3'!AK17" display="SUM(AK17,AK22)"/>
    <hyperlink ref="G668" location="'B3'!AK24" display="AK24"/>
    <hyperlink ref="D669" location="'B3'!J26" display="SUM(J26,M26,P26,Y26,AB26,AE26,AH26)"/>
    <hyperlink ref="G669" location="'B3'!AK26" display="AK26"/>
    <hyperlink ref="D670" location="'B3'!AK24" display="SUM(AK24,AK26)"/>
    <hyperlink ref="G670" location="'B3'!AK28" display="AK28"/>
    <hyperlink ref="D671" location="'B3'!J33" display="SUM(J33,M33,P33,Y33,AB33,AE33,AH33)"/>
    <hyperlink ref="G671" location="'B3'!AK33" display="AK33"/>
    <hyperlink ref="D672" location="'B3'!J34" display="SUM(J34,M34,P34,Y34,AB34,AE34,AH34)"/>
    <hyperlink ref="G672" location="'B3'!AK34" display="AK34"/>
    <hyperlink ref="D673" location="'B3'!AK33" display="SUM(AK33,AK34)"/>
    <hyperlink ref="G673" location="'B3'!AK35" display="AK35"/>
    <hyperlink ref="D674" location="'B3'!J37" display="SUM(J37,M37,P37,Y37,AB37,AE37,AH37)"/>
    <hyperlink ref="G674" location="'B3'!AK37" display="AK37"/>
    <hyperlink ref="D675" location="'B3'!J38" display="SUM(J38,M38,P38,Y38,AB38,AE38,AH38)"/>
    <hyperlink ref="G675" location="'B3'!AK38" display="AK38"/>
    <hyperlink ref="D676" location="'B3'!J39" display="SUM(J39,M39,P39,Y39,AB39,AE39,AH39)"/>
    <hyperlink ref="G676" location="'B3'!AK39" display="AK39"/>
    <hyperlink ref="D677" location="'B3'!AK37" display="SUM(AK37:AK39)"/>
    <hyperlink ref="G677" location="'B3'!AK40" display="AK40"/>
    <hyperlink ref="D678" location="'B3'!AK35" display="SUM(AK35,AK40)"/>
    <hyperlink ref="G678" location="'B3'!AK42" display="AK42"/>
    <hyperlink ref="D679" location="'B3'!J44" display="SUM(J44,M44,P44,Y44,AB44,AE44,AH44)"/>
    <hyperlink ref="G679" location="'B3'!AK44" display="AK44"/>
    <hyperlink ref="D680" location="'B3'!AK42" display="SUM(AK42,AK44)"/>
    <hyperlink ref="G680" location="'B3'!AK46" display="AK46"/>
    <hyperlink ref="D681" location="'B3'!AK15" display="SUM(AK15,AK33)"/>
    <hyperlink ref="G681" location="'B3'!AK51" display="AK51"/>
    <hyperlink ref="D682" location="'B3'!AK16" display="SUM(AK16,AK34)"/>
    <hyperlink ref="G682" location="'B3'!AK52" display="AK52"/>
    <hyperlink ref="D683" location="'B3'!AK17" display="SUM(AK17,AK35)"/>
    <hyperlink ref="G683" location="'B3'!AK53" display="AK53"/>
    <hyperlink ref="D684" location="'B3'!AK19" display="SUM(AK19,AK37)"/>
    <hyperlink ref="G684" location="'B3'!AK55" display="AK55"/>
    <hyperlink ref="D685" location="'B3'!AK20" display="SUM(AK20,AK38)"/>
    <hyperlink ref="G685" location="'B3'!AK56" display="AK56"/>
    <hyperlink ref="D686" location="'B3'!AK21" display="SUM(AK21,AK39)"/>
    <hyperlink ref="G686" location="'B3'!AK57" display="AK57"/>
    <hyperlink ref="D687" location="'B3'!AK22" display="SUM(AK22,AK40)"/>
    <hyperlink ref="G687" location="'B3'!AK58" display="AK58"/>
    <hyperlink ref="D688" location="'B3'!AK24" display="SUM(AK24,AK42)"/>
    <hyperlink ref="G688" location="'B3'!AK60" display="AK60"/>
    <hyperlink ref="D689" location="'B3'!AK26" display="SUM(AK26,AK44)"/>
    <hyperlink ref="G689" location="'B3'!AK62" display="AK62"/>
    <hyperlink ref="D690" location="'B3'!AK28" display="SUM(AK28,AK46)"/>
    <hyperlink ref="G690" location="'B3'!AK64" display="AK64"/>
    <hyperlink ref="D691" location="'B3'!AN15" display="SUM(AN15,AN16)"/>
    <hyperlink ref="G691" location="'B3'!AN17" display="AN17"/>
    <hyperlink ref="D692" location="'B3'!AN19" display="SUM(AN19:AN21)"/>
    <hyperlink ref="G692" location="'B3'!AN22" display="AN22"/>
    <hyperlink ref="D693" location="'B3'!AN17" display="SUM(AN17,AN22)"/>
    <hyperlink ref="G693" location="'B3'!AN24" display="AN24"/>
    <hyperlink ref="D694" location="'B3'!AN24" display="SUM(AN24,AN26)"/>
    <hyperlink ref="G694" location="'B3'!AN28" display="AN28"/>
    <hyperlink ref="D695" location="'B3'!AN33" display="SUM(AN33,AN34)"/>
    <hyperlink ref="G695" location="'B3'!AN35" display="AN35"/>
    <hyperlink ref="D696" location="'B3'!AN37" display="SUM(AN37:AN39)"/>
    <hyperlink ref="G696" location="'B3'!AN40" display="AN40"/>
    <hyperlink ref="D697" location="'B3'!AN35" display="SUM(AN35,AN40)"/>
    <hyperlink ref="G697" location="'B3'!AN42" display="AN42"/>
    <hyperlink ref="D698" location="'B3'!AN42" display="SUM(AN42,AN44)"/>
    <hyperlink ref="G698" location="'B3'!AN46" display="AN46"/>
    <hyperlink ref="D699" location="'B3'!AN15" display="SUM(AN15,AN33)"/>
    <hyperlink ref="G699" location="'B3'!AN51" display="AN51"/>
    <hyperlink ref="D700" location="'B3'!AN16" display="SUM(AN16,AN34)"/>
    <hyperlink ref="G700" location="'B3'!AN52" display="AN52"/>
    <hyperlink ref="D701" location="'B3'!AN17" display="SUM(AN17,AN35)"/>
    <hyperlink ref="G701" location="'B3'!AN53" display="AN53"/>
    <hyperlink ref="D702" location="'B3'!AN19" display="SUM(AN19,AN37)"/>
    <hyperlink ref="G702" location="'B3'!AN55" display="AN55"/>
    <hyperlink ref="D703" location="'B3'!AN20" display="SUM(AN20,AN38)"/>
    <hyperlink ref="G703" location="'B3'!AN56" display="AN56"/>
    <hyperlink ref="D704" location="'B3'!AN21" display="SUM(AN21,AN39)"/>
    <hyperlink ref="G704" location="'B3'!AN57" display="AN57"/>
    <hyperlink ref="D705" location="'B3'!AN22" display="SUM(AN22,AN40)"/>
    <hyperlink ref="G705" location="'B3'!AN58" display="AN58"/>
    <hyperlink ref="D706" location="'B3'!AN24" display="SUM(AN24,AN42)"/>
    <hyperlink ref="G706" location="'B3'!AN60" display="AN60"/>
    <hyperlink ref="D707" location="'B3'!AN26" display="SUM(AN26,AN44)"/>
    <hyperlink ref="G707" location="'B3'!AN62" display="AN62"/>
    <hyperlink ref="D708" location="'B3'!AN28" display="SUM(AN28,AN46)"/>
    <hyperlink ref="G708" location="'B3'!AN64" display="AN64"/>
    <hyperlink ref="D709" location="'B4'!S15" display="SUM(S15,V15)"/>
    <hyperlink ref="G709" location="'B4'!Y15" display="Y15"/>
    <hyperlink ref="D710" location="'B4'!J15" display="SUM(J15,M15,P15,Y15,AB15,AE15,AH15)"/>
    <hyperlink ref="G710" location="'B4'!AK15" display="AK15"/>
  </hyperlinks>
  <pageMargins left="0.7" right="0.7" top="0.75" bottom="0.75" header="0.3" footer="0.3"/>
  <pageSetup scale="41" orientation="portrait"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1"/>
  <sheetViews>
    <sheetView showGridLines="0" zoomScaleNormal="100" zoomScaleSheetLayoutView="115" workbookViewId="0">
      <selection activeCell="I30" sqref="I30"/>
    </sheetView>
  </sheetViews>
  <sheetFormatPr defaultColWidth="11.42578125" defaultRowHeight="12.75" x14ac:dyDescent="0.2"/>
  <cols>
    <col min="1" max="1" width="23.7109375" style="8" bestFit="1" customWidth="1"/>
    <col min="2" max="2" width="11.42578125" style="8"/>
    <col min="3" max="3" width="11.7109375" style="8" bestFit="1" customWidth="1"/>
    <col min="4" max="4" width="7.7109375" style="8" bestFit="1" customWidth="1"/>
    <col min="5" max="9" width="11.42578125" style="8"/>
    <col min="10" max="10" width="12.5703125" style="8" bestFit="1" customWidth="1"/>
    <col min="11" max="16384" width="11.42578125" style="8"/>
  </cols>
  <sheetData>
    <row r="1" spans="1:10" x14ac:dyDescent="0.2">
      <c r="A1" s="5" t="s">
        <v>466</v>
      </c>
      <c r="B1" s="5" t="s">
        <v>107</v>
      </c>
      <c r="C1" s="5" t="s">
        <v>108</v>
      </c>
      <c r="D1" s="6" t="s">
        <v>109</v>
      </c>
      <c r="E1" s="5"/>
      <c r="F1" s="5" t="s">
        <v>110</v>
      </c>
      <c r="G1" s="7" t="s">
        <v>659</v>
      </c>
      <c r="I1" s="8" t="s">
        <v>452</v>
      </c>
      <c r="J1" s="69">
        <v>1</v>
      </c>
    </row>
    <row r="2" spans="1:10" x14ac:dyDescent="0.2">
      <c r="A2" s="8" t="s">
        <v>111</v>
      </c>
      <c r="B2" s="8" t="s">
        <v>112</v>
      </c>
      <c r="C2" s="7" t="s">
        <v>113</v>
      </c>
      <c r="D2" s="10" t="s">
        <v>114</v>
      </c>
      <c r="F2" s="5" t="s">
        <v>115</v>
      </c>
      <c r="G2" s="11" t="s">
        <v>116</v>
      </c>
      <c r="I2" s="8" t="s">
        <v>464</v>
      </c>
      <c r="J2" s="12" t="s">
        <v>525</v>
      </c>
    </row>
    <row r="3" spans="1:10" x14ac:dyDescent="0.2">
      <c r="A3" s="8" t="s">
        <v>117</v>
      </c>
      <c r="B3" s="8" t="s">
        <v>112</v>
      </c>
      <c r="C3" s="7" t="s">
        <v>113</v>
      </c>
      <c r="D3" s="10" t="s">
        <v>123</v>
      </c>
      <c r="F3" s="5" t="s">
        <v>119</v>
      </c>
      <c r="G3" s="7">
        <v>4</v>
      </c>
    </row>
    <row r="4" spans="1:10" x14ac:dyDescent="0.2">
      <c r="A4" s="8" t="s">
        <v>120</v>
      </c>
      <c r="B4" s="8" t="s">
        <v>112</v>
      </c>
      <c r="C4" s="7" t="s">
        <v>113</v>
      </c>
      <c r="D4" s="10" t="s">
        <v>124</v>
      </c>
      <c r="F4" s="8" t="s">
        <v>513</v>
      </c>
      <c r="G4" s="9" t="s">
        <v>514</v>
      </c>
    </row>
    <row r="5" spans="1:10" x14ac:dyDescent="0.2">
      <c r="A5" s="8" t="s">
        <v>429</v>
      </c>
      <c r="B5" s="8" t="s">
        <v>122</v>
      </c>
      <c r="C5" s="7" t="s">
        <v>113</v>
      </c>
      <c r="D5" s="10" t="s">
        <v>126</v>
      </c>
    </row>
    <row r="6" spans="1:10" x14ac:dyDescent="0.2">
      <c r="A6" s="8" t="s">
        <v>430</v>
      </c>
      <c r="B6" s="8" t="s">
        <v>122</v>
      </c>
      <c r="C6" s="7" t="s">
        <v>113</v>
      </c>
      <c r="D6" s="10" t="s">
        <v>128</v>
      </c>
    </row>
    <row r="7" spans="1:10" x14ac:dyDescent="0.2">
      <c r="A7" s="8" t="s">
        <v>125</v>
      </c>
      <c r="B7" s="8" t="s">
        <v>112</v>
      </c>
      <c r="C7" s="7" t="s">
        <v>113</v>
      </c>
      <c r="D7" s="10" t="s">
        <v>130</v>
      </c>
    </row>
    <row r="8" spans="1:10" x14ac:dyDescent="0.2">
      <c r="A8" s="8" t="s">
        <v>127</v>
      </c>
      <c r="B8" s="8" t="s">
        <v>122</v>
      </c>
      <c r="C8" s="7" t="s">
        <v>113</v>
      </c>
      <c r="D8" s="10" t="s">
        <v>131</v>
      </c>
    </row>
    <row r="9" spans="1:10" x14ac:dyDescent="0.2">
      <c r="A9" s="8" t="s">
        <v>129</v>
      </c>
      <c r="B9" s="8" t="s">
        <v>112</v>
      </c>
      <c r="C9" s="7" t="s">
        <v>113</v>
      </c>
      <c r="D9" s="10" t="s">
        <v>132</v>
      </c>
    </row>
    <row r="10" spans="1:10" x14ac:dyDescent="0.2">
      <c r="A10" s="8" t="s">
        <v>133</v>
      </c>
      <c r="B10" s="8" t="s">
        <v>122</v>
      </c>
      <c r="C10" s="7" t="s">
        <v>113</v>
      </c>
      <c r="D10" s="10" t="s">
        <v>134</v>
      </c>
    </row>
    <row r="11" spans="1:10" x14ac:dyDescent="0.2">
      <c r="A11" s="8" t="s">
        <v>135</v>
      </c>
      <c r="B11" s="8" t="s">
        <v>122</v>
      </c>
      <c r="C11" s="7" t="s">
        <v>113</v>
      </c>
      <c r="D11" s="10" t="s">
        <v>524</v>
      </c>
    </row>
    <row r="12" spans="1:10" x14ac:dyDescent="0.2">
      <c r="A12" s="8" t="s">
        <v>428</v>
      </c>
      <c r="B12" s="8" t="s">
        <v>122</v>
      </c>
      <c r="C12" s="7" t="s">
        <v>113</v>
      </c>
      <c r="D12" s="10" t="s">
        <v>2380</v>
      </c>
    </row>
    <row r="13" spans="1:10" ht="15" x14ac:dyDescent="0.25">
      <c r="A13" s="56" t="s">
        <v>523</v>
      </c>
      <c r="B13" s="57" t="s">
        <v>112</v>
      </c>
      <c r="C13" s="58" t="s">
        <v>113</v>
      </c>
      <c r="D13" s="10" t="s">
        <v>2381</v>
      </c>
    </row>
    <row r="14" spans="1:10" x14ac:dyDescent="0.2">
      <c r="A14" s="8" t="s">
        <v>137</v>
      </c>
      <c r="B14" s="8" t="s">
        <v>112</v>
      </c>
      <c r="C14" s="8" t="s">
        <v>136</v>
      </c>
      <c r="D14" s="8">
        <v>6</v>
      </c>
    </row>
    <row r="15" spans="1:10" x14ac:dyDescent="0.2">
      <c r="A15" s="8" t="s">
        <v>426</v>
      </c>
      <c r="B15" s="8" t="s">
        <v>112</v>
      </c>
      <c r="C15" s="8" t="s">
        <v>136</v>
      </c>
      <c r="D15" s="8">
        <v>7</v>
      </c>
    </row>
    <row r="16" spans="1:10" x14ac:dyDescent="0.2">
      <c r="A16" s="8" t="s">
        <v>427</v>
      </c>
      <c r="B16" s="8" t="s">
        <v>112</v>
      </c>
      <c r="C16" s="8" t="s">
        <v>136</v>
      </c>
      <c r="D16" s="8">
        <v>8</v>
      </c>
    </row>
    <row r="17" spans="1:4" x14ac:dyDescent="0.2">
      <c r="A17" s="8" t="s">
        <v>139</v>
      </c>
      <c r="B17" s="8" t="s">
        <v>112</v>
      </c>
      <c r="C17" s="8" t="s">
        <v>138</v>
      </c>
      <c r="D17" s="63">
        <v>8</v>
      </c>
    </row>
    <row r="18" spans="1:4" x14ac:dyDescent="0.2">
      <c r="A18" s="8" t="s">
        <v>140</v>
      </c>
      <c r="B18" s="8" t="s">
        <v>112</v>
      </c>
      <c r="C18" s="8" t="s">
        <v>138</v>
      </c>
      <c r="D18" s="63">
        <v>9</v>
      </c>
    </row>
    <row r="19" spans="1:4" x14ac:dyDescent="0.2">
      <c r="A19" s="8" t="s">
        <v>141</v>
      </c>
      <c r="B19" s="8" t="s">
        <v>112</v>
      </c>
      <c r="C19" s="8" t="s">
        <v>138</v>
      </c>
      <c r="D19" s="63">
        <v>10</v>
      </c>
    </row>
    <row r="20" spans="1:4" x14ac:dyDescent="0.2">
      <c r="A20" s="13" t="s">
        <v>142</v>
      </c>
      <c r="B20" s="13" t="s">
        <v>122</v>
      </c>
      <c r="C20" s="13" t="s">
        <v>143</v>
      </c>
      <c r="D20" s="13">
        <v>1</v>
      </c>
    </row>
    <row r="21" spans="1:4" x14ac:dyDescent="0.2">
      <c r="A21" s="13" t="s">
        <v>144</v>
      </c>
      <c r="B21" s="13" t="s">
        <v>122</v>
      </c>
      <c r="C21" s="13" t="s">
        <v>143</v>
      </c>
      <c r="D21" s="13">
        <v>2</v>
      </c>
    </row>
  </sheetData>
  <sheetProtection algorithmName="SHA-512" hashValue="x3byvCI+zbbfvqc4raBnJiatqQhONx39IeQ/WDD3ot/ivwrVRl0VlIN2VD6ZHckZOE13URZXkHbGz6RNPZiUBA==" saltValue="Ojvg82D0iRKbVytTlEdxnA==" spinCount="100000" sheet="1" objects="1" scenarios="1" formatCells="0" formatColumns="0" formatRows="0" sort="0" autoFilter="0"/>
  <dataValidations count="1">
    <dataValidation allowBlank="1" showInputMessage="1" showErrorMessage="1" sqref="A13"/>
  </dataValidations>
  <pageMargins left="0.78749999999999998" right="0.78749999999999998" top="1.05277777777778" bottom="1.05277777777778" header="0.78749999999999998" footer="0.78749999999999998"/>
  <pageSetup paperSize="9" scale="70" firstPageNumber="0" orientation="landscape" horizontalDpi="4294967292" verticalDpi="4294967292" r:id="rId1"/>
  <headerFooter>
    <oddHeader>&amp;C&amp;"Times New Roman,Normal"&amp;12&amp;A</oddHeader>
    <oddFooter>&amp;C&amp;P&amp;R&amp;F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215"/>
  <sheetViews>
    <sheetView showGridLines="0" zoomScaleNormal="100" workbookViewId="0">
      <selection sqref="A1:C1"/>
    </sheetView>
  </sheetViews>
  <sheetFormatPr defaultColWidth="8.85546875" defaultRowHeight="15" x14ac:dyDescent="0.25"/>
  <cols>
    <col min="1" max="2" width="20.5703125" style="21" customWidth="1"/>
    <col min="3" max="16384" width="8.85546875" style="14"/>
  </cols>
  <sheetData>
    <row r="1" spans="1:9" x14ac:dyDescent="0.25">
      <c r="A1" s="356" t="s">
        <v>520</v>
      </c>
      <c r="B1" s="356"/>
      <c r="C1" s="356"/>
    </row>
    <row r="2" spans="1:9" x14ac:dyDescent="0.25">
      <c r="A2" s="15" t="s">
        <v>454</v>
      </c>
      <c r="B2" s="15" t="s">
        <v>145</v>
      </c>
      <c r="C2" s="15" t="s">
        <v>146</v>
      </c>
      <c r="F2" s="4" t="s">
        <v>516</v>
      </c>
      <c r="G2" s="4" t="s">
        <v>454</v>
      </c>
      <c r="H2" s="4" t="s">
        <v>517</v>
      </c>
      <c r="I2" s="4" t="s">
        <v>518</v>
      </c>
    </row>
    <row r="3" spans="1:9" x14ac:dyDescent="0.25">
      <c r="A3" s="16">
        <v>1</v>
      </c>
      <c r="B3" s="17" t="s">
        <v>147</v>
      </c>
      <c r="C3" s="17" t="s">
        <v>2562</v>
      </c>
      <c r="F3" s="4"/>
      <c r="G3" s="16">
        <v>1</v>
      </c>
      <c r="H3" s="51" t="s">
        <v>147</v>
      </c>
      <c r="I3" s="52" t="s">
        <v>2706</v>
      </c>
    </row>
    <row r="4" spans="1:9" x14ac:dyDescent="0.25">
      <c r="A4" s="4">
        <v>2</v>
      </c>
      <c r="B4" s="18" t="s">
        <v>148</v>
      </c>
      <c r="C4" s="19" t="s">
        <v>149</v>
      </c>
      <c r="F4" s="4"/>
      <c r="G4" s="4">
        <v>2</v>
      </c>
      <c r="H4" s="4">
        <v>1</v>
      </c>
      <c r="I4" s="53" t="s">
        <v>2707</v>
      </c>
    </row>
    <row r="5" spans="1:9" x14ac:dyDescent="0.25">
      <c r="A5" s="4">
        <v>3</v>
      </c>
      <c r="B5" s="18" t="s">
        <v>150</v>
      </c>
      <c r="C5" s="19" t="s">
        <v>2563</v>
      </c>
      <c r="F5" s="4"/>
      <c r="G5" s="4">
        <v>3</v>
      </c>
      <c r="H5" s="4">
        <v>100</v>
      </c>
      <c r="I5" s="53" t="s">
        <v>2708</v>
      </c>
    </row>
    <row r="6" spans="1:9" x14ac:dyDescent="0.25">
      <c r="A6" s="4">
        <v>4</v>
      </c>
      <c r="B6" s="18" t="s">
        <v>151</v>
      </c>
      <c r="C6" s="19" t="s">
        <v>2564</v>
      </c>
      <c r="F6" s="4"/>
      <c r="G6" s="4">
        <v>4</v>
      </c>
      <c r="H6" s="4">
        <v>1000</v>
      </c>
      <c r="I6" s="53" t="s">
        <v>2709</v>
      </c>
    </row>
    <row r="7" spans="1:9" x14ac:dyDescent="0.25">
      <c r="A7" s="4">
        <v>5</v>
      </c>
      <c r="B7" s="18" t="s">
        <v>152</v>
      </c>
      <c r="C7" s="19" t="s">
        <v>2565</v>
      </c>
      <c r="F7" s="4"/>
      <c r="G7" s="4">
        <v>5</v>
      </c>
      <c r="H7" s="4">
        <v>1000000</v>
      </c>
      <c r="I7" s="53" t="s">
        <v>519</v>
      </c>
    </row>
    <row r="8" spans="1:9" x14ac:dyDescent="0.25">
      <c r="A8" s="4">
        <v>6</v>
      </c>
      <c r="B8" s="18" t="s">
        <v>153</v>
      </c>
      <c r="C8" s="19" t="s">
        <v>154</v>
      </c>
      <c r="F8" s="4"/>
      <c r="G8" s="4">
        <v>6</v>
      </c>
      <c r="H8" s="4">
        <v>1000000000</v>
      </c>
      <c r="I8" s="4" t="s">
        <v>2710</v>
      </c>
    </row>
    <row r="9" spans="1:9" x14ac:dyDescent="0.25">
      <c r="A9" s="4">
        <v>7</v>
      </c>
      <c r="B9" s="18" t="s">
        <v>155</v>
      </c>
      <c r="C9" s="19" t="s">
        <v>156</v>
      </c>
    </row>
    <row r="10" spans="1:9" x14ac:dyDescent="0.25">
      <c r="A10" s="4">
        <v>8</v>
      </c>
      <c r="B10" s="18" t="s">
        <v>157</v>
      </c>
      <c r="C10" s="19" t="s">
        <v>2566</v>
      </c>
    </row>
    <row r="11" spans="1:9" x14ac:dyDescent="0.25">
      <c r="A11" s="4">
        <v>9</v>
      </c>
      <c r="B11" s="18" t="s">
        <v>158</v>
      </c>
      <c r="C11" s="19" t="s">
        <v>2567</v>
      </c>
    </row>
    <row r="12" spans="1:9" x14ac:dyDescent="0.25">
      <c r="A12" s="4">
        <v>10</v>
      </c>
      <c r="B12" s="18" t="s">
        <v>159</v>
      </c>
      <c r="C12" s="19" t="s">
        <v>2568</v>
      </c>
    </row>
    <row r="13" spans="1:9" x14ac:dyDescent="0.25">
      <c r="A13" s="4">
        <v>11</v>
      </c>
      <c r="B13" s="18" t="s">
        <v>160</v>
      </c>
      <c r="C13" s="19" t="s">
        <v>161</v>
      </c>
    </row>
    <row r="14" spans="1:9" x14ac:dyDescent="0.25">
      <c r="A14" s="4">
        <v>12</v>
      </c>
      <c r="B14" s="18" t="s">
        <v>162</v>
      </c>
      <c r="C14" s="19" t="s">
        <v>2569</v>
      </c>
    </row>
    <row r="15" spans="1:9" x14ac:dyDescent="0.25">
      <c r="A15" s="4">
        <v>13</v>
      </c>
      <c r="B15" s="18" t="s">
        <v>163</v>
      </c>
      <c r="C15" s="19" t="s">
        <v>2570</v>
      </c>
    </row>
    <row r="16" spans="1:9" x14ac:dyDescent="0.25">
      <c r="A16" s="4">
        <v>14</v>
      </c>
      <c r="B16" s="18" t="s">
        <v>164</v>
      </c>
      <c r="C16" s="19" t="s">
        <v>2571</v>
      </c>
    </row>
    <row r="17" spans="1:3" x14ac:dyDescent="0.25">
      <c r="A17" s="4">
        <v>15</v>
      </c>
      <c r="B17" s="18" t="s">
        <v>165</v>
      </c>
      <c r="C17" s="19" t="s">
        <v>166</v>
      </c>
    </row>
    <row r="18" spans="1:3" x14ac:dyDescent="0.25">
      <c r="A18" s="4">
        <v>16</v>
      </c>
      <c r="B18" s="18" t="s">
        <v>167</v>
      </c>
      <c r="C18" s="19" t="s">
        <v>2572</v>
      </c>
    </row>
    <row r="19" spans="1:3" x14ac:dyDescent="0.25">
      <c r="A19" s="4">
        <v>17</v>
      </c>
      <c r="B19" s="18" t="s">
        <v>168</v>
      </c>
      <c r="C19" s="19" t="s">
        <v>169</v>
      </c>
    </row>
    <row r="20" spans="1:3" x14ac:dyDescent="0.25">
      <c r="A20" s="4">
        <v>18</v>
      </c>
      <c r="B20" s="18" t="s">
        <v>170</v>
      </c>
      <c r="C20" s="19" t="s">
        <v>2573</v>
      </c>
    </row>
    <row r="21" spans="1:3" x14ac:dyDescent="0.25">
      <c r="A21" s="4">
        <v>19</v>
      </c>
      <c r="B21" s="18" t="s">
        <v>171</v>
      </c>
      <c r="C21" s="19" t="s">
        <v>2574</v>
      </c>
    </row>
    <row r="22" spans="1:3" x14ac:dyDescent="0.25">
      <c r="A22" s="4">
        <v>20</v>
      </c>
      <c r="B22" s="18" t="s">
        <v>172</v>
      </c>
      <c r="C22" s="19" t="s">
        <v>2575</v>
      </c>
    </row>
    <row r="23" spans="1:3" x14ac:dyDescent="0.25">
      <c r="A23" s="4">
        <v>21</v>
      </c>
      <c r="B23" s="18" t="s">
        <v>173</v>
      </c>
      <c r="C23" s="19" t="s">
        <v>174</v>
      </c>
    </row>
    <row r="24" spans="1:3" x14ac:dyDescent="0.25">
      <c r="A24" s="4">
        <v>22</v>
      </c>
      <c r="B24" s="18" t="s">
        <v>175</v>
      </c>
      <c r="C24" s="19" t="s">
        <v>2576</v>
      </c>
    </row>
    <row r="25" spans="1:3" x14ac:dyDescent="0.25">
      <c r="A25" s="4">
        <v>23</v>
      </c>
      <c r="B25" s="18" t="s">
        <v>176</v>
      </c>
      <c r="C25" s="19" t="s">
        <v>2577</v>
      </c>
    </row>
    <row r="26" spans="1:3" x14ac:dyDescent="0.25">
      <c r="A26" s="4">
        <v>24</v>
      </c>
      <c r="B26" s="18" t="s">
        <v>177</v>
      </c>
      <c r="C26" s="19" t="s">
        <v>2578</v>
      </c>
    </row>
    <row r="27" spans="1:3" x14ac:dyDescent="0.25">
      <c r="A27" s="4">
        <v>25</v>
      </c>
      <c r="B27" s="18" t="s">
        <v>178</v>
      </c>
      <c r="C27" s="19" t="s">
        <v>2579</v>
      </c>
    </row>
    <row r="28" spans="1:3" x14ac:dyDescent="0.25">
      <c r="A28" s="4">
        <v>26</v>
      </c>
      <c r="B28" s="18" t="s">
        <v>179</v>
      </c>
      <c r="C28" s="19" t="s">
        <v>2580</v>
      </c>
    </row>
    <row r="29" spans="1:3" x14ac:dyDescent="0.25">
      <c r="A29" s="4">
        <v>27</v>
      </c>
      <c r="B29" s="18" t="s">
        <v>180</v>
      </c>
      <c r="C29" s="19" t="s">
        <v>181</v>
      </c>
    </row>
    <row r="30" spans="1:3" x14ac:dyDescent="0.25">
      <c r="A30" s="4">
        <v>28</v>
      </c>
      <c r="B30" s="18" t="s">
        <v>182</v>
      </c>
      <c r="C30" s="19" t="s">
        <v>2581</v>
      </c>
    </row>
    <row r="31" spans="1:3" x14ac:dyDescent="0.25">
      <c r="A31" s="4">
        <v>29</v>
      </c>
      <c r="B31" s="18" t="s">
        <v>183</v>
      </c>
      <c r="C31" s="19" t="s">
        <v>2582</v>
      </c>
    </row>
    <row r="32" spans="1:3" x14ac:dyDescent="0.25">
      <c r="A32" s="4">
        <v>30</v>
      </c>
      <c r="B32" s="18" t="s">
        <v>184</v>
      </c>
      <c r="C32" s="19" t="s">
        <v>2583</v>
      </c>
    </row>
    <row r="33" spans="1:3" x14ac:dyDescent="0.25">
      <c r="A33" s="4">
        <v>31</v>
      </c>
      <c r="B33" s="18" t="s">
        <v>185</v>
      </c>
      <c r="C33" s="19" t="s">
        <v>2584</v>
      </c>
    </row>
    <row r="34" spans="1:3" x14ac:dyDescent="0.25">
      <c r="A34" s="4">
        <v>32</v>
      </c>
      <c r="B34" s="18" t="s">
        <v>186</v>
      </c>
      <c r="C34" s="19" t="s">
        <v>187</v>
      </c>
    </row>
    <row r="35" spans="1:3" x14ac:dyDescent="0.25">
      <c r="A35" s="4">
        <v>33</v>
      </c>
      <c r="B35" s="18" t="s">
        <v>188</v>
      </c>
      <c r="C35" s="19" t="s">
        <v>189</v>
      </c>
    </row>
    <row r="36" spans="1:3" x14ac:dyDescent="0.25">
      <c r="A36" s="4">
        <v>34</v>
      </c>
      <c r="B36" s="18" t="s">
        <v>190</v>
      </c>
      <c r="C36" s="19" t="s">
        <v>191</v>
      </c>
    </row>
    <row r="37" spans="1:3" x14ac:dyDescent="0.25">
      <c r="A37" s="4">
        <v>35</v>
      </c>
      <c r="B37" s="18" t="s">
        <v>192</v>
      </c>
      <c r="C37" s="19" t="s">
        <v>2585</v>
      </c>
    </row>
    <row r="38" spans="1:3" x14ac:dyDescent="0.25">
      <c r="A38" s="4">
        <v>36</v>
      </c>
      <c r="B38" s="18" t="s">
        <v>193</v>
      </c>
      <c r="C38" s="19" t="s">
        <v>2586</v>
      </c>
    </row>
    <row r="39" spans="1:3" x14ac:dyDescent="0.25">
      <c r="A39" s="4">
        <v>37</v>
      </c>
      <c r="B39" s="18" t="s">
        <v>194</v>
      </c>
      <c r="C39" s="19" t="s">
        <v>195</v>
      </c>
    </row>
    <row r="40" spans="1:3" x14ac:dyDescent="0.25">
      <c r="A40" s="4">
        <v>38</v>
      </c>
      <c r="B40" s="18" t="s">
        <v>196</v>
      </c>
      <c r="C40" s="19" t="s">
        <v>2587</v>
      </c>
    </row>
    <row r="41" spans="1:3" x14ac:dyDescent="0.25">
      <c r="A41" s="4">
        <v>39</v>
      </c>
      <c r="B41" s="18" t="s">
        <v>197</v>
      </c>
      <c r="C41" s="19" t="s">
        <v>2588</v>
      </c>
    </row>
    <row r="42" spans="1:3" x14ac:dyDescent="0.25">
      <c r="A42" s="4">
        <v>40</v>
      </c>
      <c r="B42" s="18" t="s">
        <v>198</v>
      </c>
      <c r="C42" s="19" t="s">
        <v>2589</v>
      </c>
    </row>
    <row r="43" spans="1:3" x14ac:dyDescent="0.25">
      <c r="A43" s="4">
        <v>41</v>
      </c>
      <c r="B43" s="18" t="s">
        <v>199</v>
      </c>
      <c r="C43" s="19" t="s">
        <v>2590</v>
      </c>
    </row>
    <row r="44" spans="1:3" x14ac:dyDescent="0.25">
      <c r="A44" s="4">
        <v>42</v>
      </c>
      <c r="B44" s="18" t="s">
        <v>200</v>
      </c>
      <c r="C44" s="19" t="s">
        <v>2591</v>
      </c>
    </row>
    <row r="45" spans="1:3" x14ac:dyDescent="0.25">
      <c r="A45" s="4">
        <v>43</v>
      </c>
      <c r="B45" s="18" t="s">
        <v>201</v>
      </c>
      <c r="C45" s="19" t="s">
        <v>2592</v>
      </c>
    </row>
    <row r="46" spans="1:3" x14ac:dyDescent="0.25">
      <c r="A46" s="4">
        <v>44</v>
      </c>
      <c r="B46" s="18" t="s">
        <v>202</v>
      </c>
      <c r="C46" s="19" t="s">
        <v>2593</v>
      </c>
    </row>
    <row r="47" spans="1:3" x14ac:dyDescent="0.25">
      <c r="A47" s="4">
        <v>45</v>
      </c>
      <c r="B47" s="18" t="s">
        <v>203</v>
      </c>
      <c r="C47" s="19" t="s">
        <v>2594</v>
      </c>
    </row>
    <row r="48" spans="1:3" x14ac:dyDescent="0.25">
      <c r="A48" s="4">
        <v>46</v>
      </c>
      <c r="B48" s="18" t="s">
        <v>204</v>
      </c>
      <c r="C48" s="19" t="s">
        <v>2595</v>
      </c>
    </row>
    <row r="49" spans="1:3" x14ac:dyDescent="0.25">
      <c r="A49" s="4">
        <v>47</v>
      </c>
      <c r="B49" s="18" t="s">
        <v>205</v>
      </c>
      <c r="C49" s="19" t="s">
        <v>206</v>
      </c>
    </row>
    <row r="50" spans="1:3" x14ac:dyDescent="0.25">
      <c r="A50" s="4">
        <v>48</v>
      </c>
      <c r="B50" s="18" t="s">
        <v>207</v>
      </c>
      <c r="C50" s="19" t="s">
        <v>2596</v>
      </c>
    </row>
    <row r="51" spans="1:3" x14ac:dyDescent="0.25">
      <c r="A51" s="4">
        <v>49</v>
      </c>
      <c r="B51" s="18" t="s">
        <v>208</v>
      </c>
      <c r="C51" s="19" t="s">
        <v>209</v>
      </c>
    </row>
    <row r="52" spans="1:3" x14ac:dyDescent="0.25">
      <c r="A52" s="4">
        <v>50</v>
      </c>
      <c r="B52" s="18" t="s">
        <v>210</v>
      </c>
      <c r="C52" s="19" t="s">
        <v>211</v>
      </c>
    </row>
    <row r="53" spans="1:3" x14ac:dyDescent="0.25">
      <c r="A53" s="4">
        <v>51</v>
      </c>
      <c r="B53" s="18" t="s">
        <v>212</v>
      </c>
      <c r="C53" s="19" t="s">
        <v>2597</v>
      </c>
    </row>
    <row r="54" spans="1:3" x14ac:dyDescent="0.25">
      <c r="A54" s="4">
        <v>52</v>
      </c>
      <c r="B54" s="18" t="s">
        <v>213</v>
      </c>
      <c r="C54" s="19" t="s">
        <v>214</v>
      </c>
    </row>
    <row r="55" spans="1:3" x14ac:dyDescent="0.25">
      <c r="A55" s="4">
        <v>53</v>
      </c>
      <c r="B55" s="18" t="s">
        <v>215</v>
      </c>
      <c r="C55" s="19" t="s">
        <v>216</v>
      </c>
    </row>
    <row r="56" spans="1:3" x14ac:dyDescent="0.25">
      <c r="A56" s="4">
        <v>54</v>
      </c>
      <c r="B56" s="18" t="s">
        <v>217</v>
      </c>
      <c r="C56" s="19" t="s">
        <v>2598</v>
      </c>
    </row>
    <row r="57" spans="1:3" x14ac:dyDescent="0.25">
      <c r="A57" s="4">
        <v>55</v>
      </c>
      <c r="B57" s="18" t="s">
        <v>218</v>
      </c>
      <c r="C57" s="55" t="s">
        <v>2599</v>
      </c>
    </row>
    <row r="58" spans="1:3" x14ac:dyDescent="0.25">
      <c r="A58" s="4">
        <v>56</v>
      </c>
      <c r="B58" s="18" t="s">
        <v>219</v>
      </c>
      <c r="C58" s="19" t="s">
        <v>2600</v>
      </c>
    </row>
    <row r="59" spans="1:3" x14ac:dyDescent="0.25">
      <c r="A59" s="4">
        <v>57</v>
      </c>
      <c r="B59" s="18" t="s">
        <v>220</v>
      </c>
      <c r="C59" s="19" t="s">
        <v>2601</v>
      </c>
    </row>
    <row r="60" spans="1:3" x14ac:dyDescent="0.25">
      <c r="A60" s="4">
        <v>58</v>
      </c>
      <c r="B60" s="18" t="s">
        <v>221</v>
      </c>
      <c r="C60" s="19" t="s">
        <v>2602</v>
      </c>
    </row>
    <row r="61" spans="1:3" x14ac:dyDescent="0.25">
      <c r="A61" s="4">
        <v>59</v>
      </c>
      <c r="B61" s="18" t="s">
        <v>222</v>
      </c>
      <c r="C61" s="19" t="s">
        <v>223</v>
      </c>
    </row>
    <row r="62" spans="1:3" x14ac:dyDescent="0.25">
      <c r="A62" s="4">
        <v>60</v>
      </c>
      <c r="B62" s="18" t="s">
        <v>224</v>
      </c>
      <c r="C62" s="19" t="s">
        <v>2603</v>
      </c>
    </row>
    <row r="63" spans="1:3" x14ac:dyDescent="0.25">
      <c r="A63" s="4">
        <v>61</v>
      </c>
      <c r="B63" s="18" t="s">
        <v>225</v>
      </c>
      <c r="C63" s="19" t="s">
        <v>2604</v>
      </c>
    </row>
    <row r="64" spans="1:3" x14ac:dyDescent="0.25">
      <c r="A64" s="4">
        <v>62</v>
      </c>
      <c r="B64" s="18" t="s">
        <v>226</v>
      </c>
      <c r="C64" s="19" t="s">
        <v>2605</v>
      </c>
    </row>
    <row r="65" spans="1:3" x14ac:dyDescent="0.25">
      <c r="A65" s="4">
        <v>63</v>
      </c>
      <c r="B65" s="18" t="s">
        <v>227</v>
      </c>
      <c r="C65" s="19" t="s">
        <v>2606</v>
      </c>
    </row>
    <row r="66" spans="1:3" x14ac:dyDescent="0.25">
      <c r="A66" s="4">
        <v>64</v>
      </c>
      <c r="B66" s="18" t="s">
        <v>228</v>
      </c>
      <c r="C66" s="19" t="s">
        <v>229</v>
      </c>
    </row>
    <row r="67" spans="1:3" x14ac:dyDescent="0.25">
      <c r="A67" s="4">
        <v>65</v>
      </c>
      <c r="B67" s="18" t="s">
        <v>230</v>
      </c>
      <c r="C67" s="19" t="s">
        <v>2607</v>
      </c>
    </row>
    <row r="68" spans="1:3" x14ac:dyDescent="0.25">
      <c r="A68" s="4">
        <v>66</v>
      </c>
      <c r="B68" s="18" t="s">
        <v>231</v>
      </c>
      <c r="C68" s="19" t="s">
        <v>2608</v>
      </c>
    </row>
    <row r="69" spans="1:3" x14ac:dyDescent="0.25">
      <c r="A69" s="4">
        <v>67</v>
      </c>
      <c r="B69" s="18" t="s">
        <v>232</v>
      </c>
      <c r="C69" s="19" t="s">
        <v>2609</v>
      </c>
    </row>
    <row r="70" spans="1:3" x14ac:dyDescent="0.25">
      <c r="A70" s="4">
        <v>68</v>
      </c>
      <c r="B70" s="18" t="s">
        <v>233</v>
      </c>
      <c r="C70" s="19" t="s">
        <v>2610</v>
      </c>
    </row>
    <row r="71" spans="1:3" x14ac:dyDescent="0.25">
      <c r="A71" s="4">
        <v>69</v>
      </c>
      <c r="B71" s="18" t="s">
        <v>234</v>
      </c>
      <c r="C71" s="19" t="s">
        <v>2611</v>
      </c>
    </row>
    <row r="72" spans="1:3" x14ac:dyDescent="0.25">
      <c r="A72" s="4">
        <v>70</v>
      </c>
      <c r="B72" s="18" t="s">
        <v>235</v>
      </c>
      <c r="C72" s="19" t="s">
        <v>2612</v>
      </c>
    </row>
    <row r="73" spans="1:3" x14ac:dyDescent="0.25">
      <c r="A73" s="4">
        <v>71</v>
      </c>
      <c r="B73" s="18" t="s">
        <v>236</v>
      </c>
      <c r="C73" s="19" t="s">
        <v>237</v>
      </c>
    </row>
    <row r="74" spans="1:3" x14ac:dyDescent="0.25">
      <c r="A74" s="4">
        <v>72</v>
      </c>
      <c r="B74" s="18" t="s">
        <v>238</v>
      </c>
      <c r="C74" s="19" t="s">
        <v>239</v>
      </c>
    </row>
    <row r="75" spans="1:3" x14ac:dyDescent="0.25">
      <c r="A75" s="4">
        <v>73</v>
      </c>
      <c r="B75" s="18" t="s">
        <v>240</v>
      </c>
      <c r="C75" s="19" t="s">
        <v>2613</v>
      </c>
    </row>
    <row r="76" spans="1:3" x14ac:dyDescent="0.25">
      <c r="A76" s="4">
        <v>74</v>
      </c>
      <c r="B76" s="18" t="s">
        <v>241</v>
      </c>
      <c r="C76" s="19" t="s">
        <v>2614</v>
      </c>
    </row>
    <row r="77" spans="1:3" x14ac:dyDescent="0.25">
      <c r="A77" s="4">
        <v>75</v>
      </c>
      <c r="B77" s="18" t="s">
        <v>242</v>
      </c>
      <c r="C77" s="19" t="s">
        <v>2615</v>
      </c>
    </row>
    <row r="78" spans="1:3" x14ac:dyDescent="0.25">
      <c r="A78" s="4">
        <v>76</v>
      </c>
      <c r="B78" s="18" t="s">
        <v>243</v>
      </c>
      <c r="C78" s="19" t="s">
        <v>244</v>
      </c>
    </row>
    <row r="79" spans="1:3" x14ac:dyDescent="0.25">
      <c r="A79" s="4">
        <v>77</v>
      </c>
      <c r="B79" s="18" t="s">
        <v>245</v>
      </c>
      <c r="C79" s="19" t="s">
        <v>246</v>
      </c>
    </row>
    <row r="80" spans="1:3" x14ac:dyDescent="0.25">
      <c r="A80" s="4">
        <v>78</v>
      </c>
      <c r="B80" s="18" t="s">
        <v>247</v>
      </c>
      <c r="C80" s="19" t="s">
        <v>2616</v>
      </c>
    </row>
    <row r="81" spans="1:3" x14ac:dyDescent="0.25">
      <c r="A81" s="4">
        <v>79</v>
      </c>
      <c r="B81" s="18" t="s">
        <v>248</v>
      </c>
      <c r="C81" s="19" t="s">
        <v>2617</v>
      </c>
    </row>
    <row r="82" spans="1:3" x14ac:dyDescent="0.25">
      <c r="A82" s="4">
        <v>80</v>
      </c>
      <c r="B82" s="18" t="s">
        <v>249</v>
      </c>
      <c r="C82" s="19" t="s">
        <v>250</v>
      </c>
    </row>
    <row r="83" spans="1:3" x14ac:dyDescent="0.25">
      <c r="A83" s="4">
        <v>81</v>
      </c>
      <c r="B83" s="18" t="s">
        <v>251</v>
      </c>
      <c r="C83" s="19" t="s">
        <v>2618</v>
      </c>
    </row>
    <row r="84" spans="1:3" x14ac:dyDescent="0.25">
      <c r="A84" s="4">
        <v>82</v>
      </c>
      <c r="B84" s="18" t="s">
        <v>252</v>
      </c>
      <c r="C84" s="19" t="s">
        <v>2619</v>
      </c>
    </row>
    <row r="85" spans="1:3" x14ac:dyDescent="0.25">
      <c r="A85" s="4">
        <v>83</v>
      </c>
      <c r="B85" s="18" t="s">
        <v>253</v>
      </c>
      <c r="C85" s="19" t="s">
        <v>254</v>
      </c>
    </row>
    <row r="86" spans="1:3" x14ac:dyDescent="0.25">
      <c r="A86" s="4">
        <v>84</v>
      </c>
      <c r="B86" s="18" t="s">
        <v>255</v>
      </c>
      <c r="C86" s="19" t="s">
        <v>2620</v>
      </c>
    </row>
    <row r="87" spans="1:3" x14ac:dyDescent="0.25">
      <c r="A87" s="4">
        <v>85</v>
      </c>
      <c r="B87" s="18" t="s">
        <v>256</v>
      </c>
      <c r="C87" s="19" t="s">
        <v>2621</v>
      </c>
    </row>
    <row r="88" spans="1:3" x14ac:dyDescent="0.25">
      <c r="A88" s="4">
        <v>86</v>
      </c>
      <c r="B88" s="18" t="s">
        <v>257</v>
      </c>
      <c r="C88" s="19" t="s">
        <v>258</v>
      </c>
    </row>
    <row r="89" spans="1:3" x14ac:dyDescent="0.25">
      <c r="A89" s="4">
        <v>87</v>
      </c>
      <c r="B89" s="18" t="s">
        <v>259</v>
      </c>
      <c r="C89" s="19" t="s">
        <v>2622</v>
      </c>
    </row>
    <row r="90" spans="1:3" x14ac:dyDescent="0.25">
      <c r="A90" s="4">
        <v>88</v>
      </c>
      <c r="B90" s="18" t="s">
        <v>260</v>
      </c>
      <c r="C90" s="19" t="s">
        <v>2623</v>
      </c>
    </row>
    <row r="91" spans="1:3" x14ac:dyDescent="0.25">
      <c r="A91" s="4">
        <v>89</v>
      </c>
      <c r="B91" s="18" t="s">
        <v>261</v>
      </c>
      <c r="C91" s="19" t="s">
        <v>2624</v>
      </c>
    </row>
    <row r="92" spans="1:3" x14ac:dyDescent="0.25">
      <c r="A92" s="4">
        <v>90</v>
      </c>
      <c r="B92" s="18" t="s">
        <v>262</v>
      </c>
      <c r="C92" s="19" t="s">
        <v>2625</v>
      </c>
    </row>
    <row r="93" spans="1:3" x14ac:dyDescent="0.25">
      <c r="A93" s="4">
        <v>91</v>
      </c>
      <c r="B93" s="18" t="s">
        <v>263</v>
      </c>
      <c r="C93" s="19" t="s">
        <v>2626</v>
      </c>
    </row>
    <row r="94" spans="1:3" x14ac:dyDescent="0.25">
      <c r="A94" s="4">
        <v>92</v>
      </c>
      <c r="B94" s="18" t="s">
        <v>264</v>
      </c>
      <c r="C94" s="19" t="s">
        <v>265</v>
      </c>
    </row>
    <row r="95" spans="1:3" x14ac:dyDescent="0.25">
      <c r="A95" s="4">
        <v>93</v>
      </c>
      <c r="B95" s="18" t="s">
        <v>266</v>
      </c>
      <c r="C95" s="19" t="s">
        <v>2627</v>
      </c>
    </row>
    <row r="96" spans="1:3" x14ac:dyDescent="0.25">
      <c r="A96" s="4">
        <v>94</v>
      </c>
      <c r="B96" s="18" t="s">
        <v>267</v>
      </c>
      <c r="C96" s="19" t="s">
        <v>2628</v>
      </c>
    </row>
    <row r="97" spans="1:3" x14ac:dyDescent="0.25">
      <c r="A97" s="4">
        <v>95</v>
      </c>
      <c r="B97" s="18" t="s">
        <v>268</v>
      </c>
      <c r="C97" s="19" t="s">
        <v>2629</v>
      </c>
    </row>
    <row r="98" spans="1:3" x14ac:dyDescent="0.25">
      <c r="A98" s="4">
        <v>96</v>
      </c>
      <c r="B98" s="18" t="s">
        <v>269</v>
      </c>
      <c r="C98" s="19" t="s">
        <v>2630</v>
      </c>
    </row>
    <row r="99" spans="1:3" x14ac:dyDescent="0.25">
      <c r="A99" s="4">
        <v>97</v>
      </c>
      <c r="B99" s="18" t="s">
        <v>270</v>
      </c>
      <c r="C99" s="19" t="s">
        <v>2631</v>
      </c>
    </row>
    <row r="100" spans="1:3" x14ac:dyDescent="0.25">
      <c r="A100" s="4">
        <v>98</v>
      </c>
      <c r="B100" s="18" t="s">
        <v>271</v>
      </c>
      <c r="C100" s="19" t="s">
        <v>2632</v>
      </c>
    </row>
    <row r="101" spans="1:3" x14ac:dyDescent="0.25">
      <c r="A101" s="4">
        <v>99</v>
      </c>
      <c r="B101" s="18" t="s">
        <v>272</v>
      </c>
      <c r="C101" s="19" t="s">
        <v>273</v>
      </c>
    </row>
    <row r="102" spans="1:3" x14ac:dyDescent="0.25">
      <c r="A102" s="4">
        <v>100</v>
      </c>
      <c r="B102" s="18" t="s">
        <v>274</v>
      </c>
      <c r="C102" s="19" t="s">
        <v>275</v>
      </c>
    </row>
    <row r="103" spans="1:3" x14ac:dyDescent="0.25">
      <c r="A103" s="4">
        <v>101</v>
      </c>
      <c r="B103" s="18" t="s">
        <v>276</v>
      </c>
      <c r="C103" s="19" t="s">
        <v>277</v>
      </c>
    </row>
    <row r="104" spans="1:3" x14ac:dyDescent="0.25">
      <c r="A104" s="4">
        <v>102</v>
      </c>
      <c r="B104" s="18" t="s">
        <v>278</v>
      </c>
      <c r="C104" s="19" t="s">
        <v>2633</v>
      </c>
    </row>
    <row r="105" spans="1:3" x14ac:dyDescent="0.25">
      <c r="A105" s="4">
        <v>103</v>
      </c>
      <c r="B105" s="18" t="s">
        <v>279</v>
      </c>
      <c r="C105" s="19" t="s">
        <v>2634</v>
      </c>
    </row>
    <row r="106" spans="1:3" x14ac:dyDescent="0.25">
      <c r="A106" s="4">
        <v>104</v>
      </c>
      <c r="B106" s="18" t="s">
        <v>280</v>
      </c>
      <c r="C106" s="19" t="s">
        <v>2635</v>
      </c>
    </row>
    <row r="107" spans="1:3" x14ac:dyDescent="0.25">
      <c r="A107" s="4">
        <v>105</v>
      </c>
      <c r="B107" s="18" t="s">
        <v>281</v>
      </c>
      <c r="C107" s="19" t="s">
        <v>2636</v>
      </c>
    </row>
    <row r="108" spans="1:3" x14ac:dyDescent="0.25">
      <c r="A108" s="4">
        <v>106</v>
      </c>
      <c r="B108" s="18" t="s">
        <v>282</v>
      </c>
      <c r="C108" s="19" t="s">
        <v>2637</v>
      </c>
    </row>
    <row r="109" spans="1:3" x14ac:dyDescent="0.25">
      <c r="A109" s="4">
        <v>107</v>
      </c>
      <c r="B109" s="18" t="s">
        <v>283</v>
      </c>
      <c r="C109" s="19" t="s">
        <v>284</v>
      </c>
    </row>
    <row r="110" spans="1:3" x14ac:dyDescent="0.25">
      <c r="A110" s="4">
        <v>108</v>
      </c>
      <c r="B110" s="18" t="s">
        <v>285</v>
      </c>
      <c r="C110" s="19" t="s">
        <v>2638</v>
      </c>
    </row>
    <row r="111" spans="1:3" x14ac:dyDescent="0.25">
      <c r="A111" s="4">
        <v>109</v>
      </c>
      <c r="B111" s="18" t="s">
        <v>286</v>
      </c>
      <c r="C111" s="19" t="s">
        <v>2639</v>
      </c>
    </row>
    <row r="112" spans="1:3" x14ac:dyDescent="0.25">
      <c r="A112" s="44">
        <v>110</v>
      </c>
      <c r="B112" s="15" t="s">
        <v>521</v>
      </c>
      <c r="C112" s="55" t="s">
        <v>522</v>
      </c>
    </row>
    <row r="113" spans="1:3" x14ac:dyDescent="0.25">
      <c r="A113" s="4">
        <v>111</v>
      </c>
      <c r="B113" s="18" t="s">
        <v>287</v>
      </c>
      <c r="C113" s="19" t="s">
        <v>2640</v>
      </c>
    </row>
    <row r="114" spans="1:3" x14ac:dyDescent="0.25">
      <c r="A114" s="4">
        <v>112</v>
      </c>
      <c r="B114" s="18" t="s">
        <v>288</v>
      </c>
      <c r="C114" s="19" t="s">
        <v>289</v>
      </c>
    </row>
    <row r="115" spans="1:3" x14ac:dyDescent="0.25">
      <c r="A115" s="4">
        <v>113</v>
      </c>
      <c r="B115" s="18" t="s">
        <v>290</v>
      </c>
      <c r="C115" s="19" t="s">
        <v>291</v>
      </c>
    </row>
    <row r="116" spans="1:3" x14ac:dyDescent="0.25">
      <c r="A116" s="4">
        <v>114</v>
      </c>
      <c r="B116" s="18" t="s">
        <v>292</v>
      </c>
      <c r="C116" s="19" t="s">
        <v>293</v>
      </c>
    </row>
    <row r="117" spans="1:3" x14ac:dyDescent="0.25">
      <c r="A117" s="4">
        <v>115</v>
      </c>
      <c r="B117" s="18" t="s">
        <v>294</v>
      </c>
      <c r="C117" s="19" t="s">
        <v>2641</v>
      </c>
    </row>
    <row r="118" spans="1:3" x14ac:dyDescent="0.25">
      <c r="A118" s="4">
        <v>116</v>
      </c>
      <c r="B118" s="18" t="s">
        <v>295</v>
      </c>
      <c r="C118" s="19" t="s">
        <v>296</v>
      </c>
    </row>
    <row r="119" spans="1:3" x14ac:dyDescent="0.25">
      <c r="A119" s="4">
        <v>117</v>
      </c>
      <c r="B119" s="18" t="s">
        <v>297</v>
      </c>
      <c r="C119" s="19" t="s">
        <v>298</v>
      </c>
    </row>
    <row r="120" spans="1:3" x14ac:dyDescent="0.25">
      <c r="A120" s="4">
        <v>118</v>
      </c>
      <c r="B120" s="18" t="s">
        <v>299</v>
      </c>
      <c r="C120" s="19" t="s">
        <v>2642</v>
      </c>
    </row>
    <row r="121" spans="1:3" x14ac:dyDescent="0.25">
      <c r="A121" s="4">
        <v>119</v>
      </c>
      <c r="B121" s="18" t="s">
        <v>300</v>
      </c>
      <c r="C121" s="19" t="s">
        <v>2643</v>
      </c>
    </row>
    <row r="122" spans="1:3" x14ac:dyDescent="0.25">
      <c r="A122" s="4">
        <v>120</v>
      </c>
      <c r="B122" s="18" t="s">
        <v>301</v>
      </c>
      <c r="C122" s="19" t="s">
        <v>2644</v>
      </c>
    </row>
    <row r="123" spans="1:3" x14ac:dyDescent="0.25">
      <c r="A123" s="4">
        <v>121</v>
      </c>
      <c r="B123" s="18" t="s">
        <v>302</v>
      </c>
      <c r="C123" s="19" t="s">
        <v>2645</v>
      </c>
    </row>
    <row r="124" spans="1:3" x14ac:dyDescent="0.25">
      <c r="A124" s="4">
        <v>122</v>
      </c>
      <c r="B124" s="18" t="s">
        <v>303</v>
      </c>
      <c r="C124" s="19" t="s">
        <v>2646</v>
      </c>
    </row>
    <row r="125" spans="1:3" x14ac:dyDescent="0.25">
      <c r="A125" s="4">
        <v>123</v>
      </c>
      <c r="B125" s="18" t="s">
        <v>304</v>
      </c>
      <c r="C125" s="19" t="s">
        <v>2647</v>
      </c>
    </row>
    <row r="126" spans="1:3" x14ac:dyDescent="0.25">
      <c r="A126" s="4">
        <v>124</v>
      </c>
      <c r="B126" s="18" t="s">
        <v>305</v>
      </c>
      <c r="C126" s="19" t="s">
        <v>306</v>
      </c>
    </row>
    <row r="127" spans="1:3" x14ac:dyDescent="0.25">
      <c r="A127" s="4">
        <v>125</v>
      </c>
      <c r="B127" s="18" t="s">
        <v>307</v>
      </c>
      <c r="C127" s="19" t="s">
        <v>2648</v>
      </c>
    </row>
    <row r="128" spans="1:3" x14ac:dyDescent="0.25">
      <c r="A128" s="4">
        <v>126</v>
      </c>
      <c r="B128" s="18" t="s">
        <v>308</v>
      </c>
      <c r="C128" s="19" t="s">
        <v>2649</v>
      </c>
    </row>
    <row r="129" spans="1:3" x14ac:dyDescent="0.25">
      <c r="A129" s="4">
        <v>127</v>
      </c>
      <c r="B129" s="18" t="s">
        <v>309</v>
      </c>
      <c r="C129" s="19" t="s">
        <v>310</v>
      </c>
    </row>
    <row r="130" spans="1:3" x14ac:dyDescent="0.25">
      <c r="A130" s="4">
        <v>128</v>
      </c>
      <c r="B130" s="18" t="s">
        <v>311</v>
      </c>
      <c r="C130" s="19" t="s">
        <v>2650</v>
      </c>
    </row>
    <row r="131" spans="1:3" x14ac:dyDescent="0.25">
      <c r="A131" s="4">
        <v>129</v>
      </c>
      <c r="B131" s="18" t="s">
        <v>312</v>
      </c>
      <c r="C131" s="19" t="s">
        <v>313</v>
      </c>
    </row>
    <row r="132" spans="1:3" x14ac:dyDescent="0.25">
      <c r="A132" s="4">
        <v>130</v>
      </c>
      <c r="B132" s="18" t="s">
        <v>314</v>
      </c>
      <c r="C132" s="19" t="s">
        <v>315</v>
      </c>
    </row>
    <row r="133" spans="1:3" x14ac:dyDescent="0.25">
      <c r="A133" s="4">
        <v>131</v>
      </c>
      <c r="B133" s="18" t="s">
        <v>316</v>
      </c>
      <c r="C133" s="19" t="s">
        <v>2651</v>
      </c>
    </row>
    <row r="134" spans="1:3" x14ac:dyDescent="0.25">
      <c r="A134" s="4">
        <v>132</v>
      </c>
      <c r="B134" s="18" t="s">
        <v>317</v>
      </c>
      <c r="C134" s="19" t="s">
        <v>318</v>
      </c>
    </row>
    <row r="135" spans="1:3" x14ac:dyDescent="0.25">
      <c r="A135" s="4">
        <v>133</v>
      </c>
      <c r="B135" s="18" t="s">
        <v>319</v>
      </c>
      <c r="C135" s="19" t="s">
        <v>2652</v>
      </c>
    </row>
    <row r="136" spans="1:3" x14ac:dyDescent="0.25">
      <c r="A136" s="4">
        <v>134</v>
      </c>
      <c r="B136" s="18" t="s">
        <v>320</v>
      </c>
      <c r="C136" s="19" t="s">
        <v>2653</v>
      </c>
    </row>
    <row r="137" spans="1:3" x14ac:dyDescent="0.25">
      <c r="A137" s="4">
        <v>135</v>
      </c>
      <c r="B137" s="18" t="s">
        <v>321</v>
      </c>
      <c r="C137" s="19" t="s">
        <v>2654</v>
      </c>
    </row>
    <row r="138" spans="1:3" x14ac:dyDescent="0.25">
      <c r="A138" s="4">
        <v>136</v>
      </c>
      <c r="B138" s="18" t="s">
        <v>322</v>
      </c>
      <c r="C138" s="19" t="s">
        <v>323</v>
      </c>
    </row>
    <row r="139" spans="1:3" x14ac:dyDescent="0.25">
      <c r="A139" s="4">
        <v>137</v>
      </c>
      <c r="B139" s="18" t="s">
        <v>324</v>
      </c>
      <c r="C139" s="19" t="s">
        <v>325</v>
      </c>
    </row>
    <row r="140" spans="1:3" x14ac:dyDescent="0.25">
      <c r="A140" s="4">
        <v>138</v>
      </c>
      <c r="B140" s="18" t="s">
        <v>326</v>
      </c>
      <c r="C140" s="19" t="s">
        <v>2655</v>
      </c>
    </row>
    <row r="141" spans="1:3" x14ac:dyDescent="0.25">
      <c r="A141" s="4">
        <v>139</v>
      </c>
      <c r="B141" s="18" t="s">
        <v>327</v>
      </c>
      <c r="C141" s="19" t="s">
        <v>2656</v>
      </c>
    </row>
    <row r="142" spans="1:3" x14ac:dyDescent="0.25">
      <c r="A142" s="4">
        <v>140</v>
      </c>
      <c r="B142" s="18" t="s">
        <v>328</v>
      </c>
      <c r="C142" s="19" t="s">
        <v>2657</v>
      </c>
    </row>
    <row r="143" spans="1:3" x14ac:dyDescent="0.25">
      <c r="A143" s="4">
        <v>141</v>
      </c>
      <c r="B143" s="18" t="s">
        <v>329</v>
      </c>
      <c r="C143" s="19" t="s">
        <v>330</v>
      </c>
    </row>
    <row r="144" spans="1:3" x14ac:dyDescent="0.25">
      <c r="A144" s="4">
        <v>142</v>
      </c>
      <c r="B144" s="18" t="s">
        <v>331</v>
      </c>
      <c r="C144" s="19" t="s">
        <v>332</v>
      </c>
    </row>
    <row r="145" spans="1:3" x14ac:dyDescent="0.25">
      <c r="A145" s="4">
        <v>143</v>
      </c>
      <c r="B145" s="18" t="s">
        <v>333</v>
      </c>
      <c r="C145" s="19" t="s">
        <v>2658</v>
      </c>
    </row>
    <row r="146" spans="1:3" x14ac:dyDescent="0.25">
      <c r="A146" s="4">
        <v>144</v>
      </c>
      <c r="B146" s="18" t="s">
        <v>334</v>
      </c>
      <c r="C146" s="19" t="s">
        <v>335</v>
      </c>
    </row>
    <row r="147" spans="1:3" x14ac:dyDescent="0.25">
      <c r="A147" s="4">
        <v>145</v>
      </c>
      <c r="B147" s="18" t="s">
        <v>336</v>
      </c>
      <c r="C147" s="19" t="s">
        <v>337</v>
      </c>
    </row>
    <row r="148" spans="1:3" x14ac:dyDescent="0.25">
      <c r="A148" s="4">
        <v>146</v>
      </c>
      <c r="B148" s="18" t="s">
        <v>338</v>
      </c>
      <c r="C148" s="19" t="s">
        <v>2659</v>
      </c>
    </row>
    <row r="149" spans="1:3" x14ac:dyDescent="0.25">
      <c r="A149" s="4">
        <v>147</v>
      </c>
      <c r="B149" s="18" t="s">
        <v>339</v>
      </c>
      <c r="C149" s="19" t="s">
        <v>340</v>
      </c>
    </row>
    <row r="150" spans="1:3" x14ac:dyDescent="0.25">
      <c r="A150" s="4">
        <v>148</v>
      </c>
      <c r="B150" s="18" t="s">
        <v>341</v>
      </c>
      <c r="C150" s="19" t="s">
        <v>2660</v>
      </c>
    </row>
    <row r="151" spans="1:3" x14ac:dyDescent="0.25">
      <c r="A151" s="4">
        <v>149</v>
      </c>
      <c r="B151" s="18" t="s">
        <v>342</v>
      </c>
      <c r="C151" s="19" t="s">
        <v>343</v>
      </c>
    </row>
    <row r="152" spans="1:3" x14ac:dyDescent="0.25">
      <c r="A152" s="4">
        <v>150</v>
      </c>
      <c r="B152" s="18" t="s">
        <v>344</v>
      </c>
      <c r="C152" s="19" t="s">
        <v>2661</v>
      </c>
    </row>
    <row r="153" spans="1:3" x14ac:dyDescent="0.25">
      <c r="A153" s="4">
        <v>151</v>
      </c>
      <c r="B153" s="18" t="s">
        <v>345</v>
      </c>
      <c r="C153" s="19" t="s">
        <v>346</v>
      </c>
    </row>
    <row r="154" spans="1:3" x14ac:dyDescent="0.25">
      <c r="A154" s="4">
        <v>152</v>
      </c>
      <c r="B154" s="18" t="s">
        <v>347</v>
      </c>
      <c r="C154" s="19" t="s">
        <v>2662</v>
      </c>
    </row>
    <row r="155" spans="1:3" x14ac:dyDescent="0.25">
      <c r="A155" s="4">
        <v>153</v>
      </c>
      <c r="B155" s="18" t="s">
        <v>348</v>
      </c>
      <c r="C155" s="19" t="s">
        <v>349</v>
      </c>
    </row>
    <row r="156" spans="1:3" x14ac:dyDescent="0.25">
      <c r="A156" s="4">
        <v>154</v>
      </c>
      <c r="B156" s="18" t="s">
        <v>350</v>
      </c>
      <c r="C156" s="19" t="s">
        <v>2663</v>
      </c>
    </row>
    <row r="157" spans="1:3" x14ac:dyDescent="0.25">
      <c r="A157" s="4">
        <v>155</v>
      </c>
      <c r="B157" s="18" t="s">
        <v>351</v>
      </c>
      <c r="C157" s="19" t="s">
        <v>2664</v>
      </c>
    </row>
    <row r="158" spans="1:3" x14ac:dyDescent="0.25">
      <c r="A158" s="4">
        <v>156</v>
      </c>
      <c r="B158" s="18" t="s">
        <v>352</v>
      </c>
      <c r="C158" s="19" t="s">
        <v>2665</v>
      </c>
    </row>
    <row r="159" spans="1:3" x14ac:dyDescent="0.25">
      <c r="A159" s="4">
        <v>157</v>
      </c>
      <c r="B159" s="18" t="s">
        <v>353</v>
      </c>
      <c r="C159" s="19" t="s">
        <v>2666</v>
      </c>
    </row>
    <row r="160" spans="1:3" x14ac:dyDescent="0.25">
      <c r="A160" s="4">
        <v>158</v>
      </c>
      <c r="B160" s="18" t="s">
        <v>354</v>
      </c>
      <c r="C160" s="19" t="s">
        <v>355</v>
      </c>
    </row>
    <row r="161" spans="1:3" x14ac:dyDescent="0.25">
      <c r="A161" s="4">
        <v>159</v>
      </c>
      <c r="B161" s="18" t="s">
        <v>356</v>
      </c>
      <c r="C161" s="19" t="s">
        <v>2667</v>
      </c>
    </row>
    <row r="162" spans="1:3" x14ac:dyDescent="0.25">
      <c r="A162" s="4">
        <v>160</v>
      </c>
      <c r="B162" s="18" t="s">
        <v>357</v>
      </c>
      <c r="C162" s="19" t="s">
        <v>2668</v>
      </c>
    </row>
    <row r="163" spans="1:3" x14ac:dyDescent="0.25">
      <c r="A163" s="4">
        <v>161</v>
      </c>
      <c r="B163" s="18" t="s">
        <v>358</v>
      </c>
      <c r="C163" s="19" t="s">
        <v>2669</v>
      </c>
    </row>
    <row r="164" spans="1:3" x14ac:dyDescent="0.25">
      <c r="A164" s="4">
        <v>162</v>
      </c>
      <c r="B164" s="18" t="s">
        <v>359</v>
      </c>
      <c r="C164" s="19" t="s">
        <v>360</v>
      </c>
    </row>
    <row r="165" spans="1:3" x14ac:dyDescent="0.25">
      <c r="A165" s="4">
        <v>163</v>
      </c>
      <c r="B165" s="18" t="s">
        <v>361</v>
      </c>
      <c r="C165" s="19" t="s">
        <v>2670</v>
      </c>
    </row>
    <row r="166" spans="1:3" x14ac:dyDescent="0.25">
      <c r="A166" s="4">
        <v>164</v>
      </c>
      <c r="B166" s="18" t="s">
        <v>362</v>
      </c>
      <c r="C166" s="19" t="s">
        <v>2671</v>
      </c>
    </row>
    <row r="167" spans="1:3" x14ac:dyDescent="0.25">
      <c r="A167" s="4">
        <v>165</v>
      </c>
      <c r="B167" s="18" t="s">
        <v>363</v>
      </c>
      <c r="C167" s="19" t="s">
        <v>2672</v>
      </c>
    </row>
    <row r="168" spans="1:3" x14ac:dyDescent="0.25">
      <c r="A168" s="4">
        <v>166</v>
      </c>
      <c r="B168" s="18" t="s">
        <v>364</v>
      </c>
      <c r="C168" s="19" t="s">
        <v>2673</v>
      </c>
    </row>
    <row r="169" spans="1:3" x14ac:dyDescent="0.25">
      <c r="A169" s="4">
        <v>167</v>
      </c>
      <c r="B169" s="18" t="s">
        <v>365</v>
      </c>
      <c r="C169" s="19" t="s">
        <v>2674</v>
      </c>
    </row>
    <row r="170" spans="1:3" x14ac:dyDescent="0.25">
      <c r="A170" s="4">
        <v>168</v>
      </c>
      <c r="B170" s="18" t="s">
        <v>366</v>
      </c>
      <c r="C170" s="19" t="s">
        <v>367</v>
      </c>
    </row>
    <row r="171" spans="1:3" x14ac:dyDescent="0.25">
      <c r="A171" s="4">
        <v>169</v>
      </c>
      <c r="B171" s="18" t="s">
        <v>368</v>
      </c>
      <c r="C171" s="19" t="s">
        <v>369</v>
      </c>
    </row>
    <row r="172" spans="1:3" x14ac:dyDescent="0.25">
      <c r="A172" s="4">
        <v>170</v>
      </c>
      <c r="B172" s="18" t="s">
        <v>370</v>
      </c>
      <c r="C172" s="19" t="s">
        <v>2675</v>
      </c>
    </row>
    <row r="173" spans="1:3" x14ac:dyDescent="0.25">
      <c r="A173" s="4">
        <v>171</v>
      </c>
      <c r="B173" s="18" t="s">
        <v>371</v>
      </c>
      <c r="C173" s="19" t="s">
        <v>2676</v>
      </c>
    </row>
    <row r="174" spans="1:3" x14ac:dyDescent="0.25">
      <c r="A174" s="4">
        <v>172</v>
      </c>
      <c r="B174" s="18" t="s">
        <v>372</v>
      </c>
      <c r="C174" s="19" t="s">
        <v>2677</v>
      </c>
    </row>
    <row r="175" spans="1:3" x14ac:dyDescent="0.25">
      <c r="A175" s="4">
        <v>173</v>
      </c>
      <c r="B175" s="18" t="s">
        <v>373</v>
      </c>
      <c r="C175" s="19" t="s">
        <v>2678</v>
      </c>
    </row>
    <row r="176" spans="1:3" x14ac:dyDescent="0.25">
      <c r="A176" s="4">
        <v>174</v>
      </c>
      <c r="B176" s="18" t="s">
        <v>374</v>
      </c>
      <c r="C176" s="19" t="s">
        <v>2679</v>
      </c>
    </row>
    <row r="177" spans="1:3" x14ac:dyDescent="0.25">
      <c r="A177" s="4">
        <v>175</v>
      </c>
      <c r="B177" s="18" t="s">
        <v>375</v>
      </c>
      <c r="C177" s="19" t="s">
        <v>2680</v>
      </c>
    </row>
    <row r="178" spans="1:3" x14ac:dyDescent="0.25">
      <c r="A178" s="4">
        <v>176</v>
      </c>
      <c r="B178" s="18" t="s">
        <v>376</v>
      </c>
      <c r="C178" s="19" t="s">
        <v>2681</v>
      </c>
    </row>
    <row r="179" spans="1:3" x14ac:dyDescent="0.25">
      <c r="A179" s="4">
        <v>177</v>
      </c>
      <c r="B179" s="18" t="s">
        <v>377</v>
      </c>
      <c r="C179" s="19" t="s">
        <v>2682</v>
      </c>
    </row>
    <row r="180" spans="1:3" x14ac:dyDescent="0.25">
      <c r="A180" s="4">
        <v>178</v>
      </c>
      <c r="B180" s="18" t="s">
        <v>378</v>
      </c>
      <c r="C180" s="19" t="s">
        <v>2683</v>
      </c>
    </row>
    <row r="181" spans="1:3" x14ac:dyDescent="0.25">
      <c r="A181" s="4">
        <v>179</v>
      </c>
      <c r="B181" s="18" t="s">
        <v>379</v>
      </c>
      <c r="C181" s="19" t="s">
        <v>380</v>
      </c>
    </row>
    <row r="182" spans="1:3" x14ac:dyDescent="0.25">
      <c r="A182" s="4">
        <v>180</v>
      </c>
      <c r="B182" s="18" t="s">
        <v>381</v>
      </c>
      <c r="C182" s="19" t="s">
        <v>2684</v>
      </c>
    </row>
    <row r="183" spans="1:3" x14ac:dyDescent="0.25">
      <c r="A183" s="4">
        <v>181</v>
      </c>
      <c r="B183" s="18" t="s">
        <v>382</v>
      </c>
      <c r="C183" s="19" t="s">
        <v>383</v>
      </c>
    </row>
    <row r="184" spans="1:3" x14ac:dyDescent="0.25">
      <c r="A184" s="4">
        <v>182</v>
      </c>
      <c r="B184" s="18" t="s">
        <v>384</v>
      </c>
      <c r="C184" s="19" t="s">
        <v>385</v>
      </c>
    </row>
    <row r="185" spans="1:3" x14ac:dyDescent="0.25">
      <c r="A185" s="4">
        <v>183</v>
      </c>
      <c r="B185" s="18" t="s">
        <v>386</v>
      </c>
      <c r="C185" s="19" t="s">
        <v>2685</v>
      </c>
    </row>
    <row r="186" spans="1:3" x14ac:dyDescent="0.25">
      <c r="A186" s="4">
        <v>184</v>
      </c>
      <c r="B186" s="18" t="s">
        <v>387</v>
      </c>
      <c r="C186" s="19" t="s">
        <v>2686</v>
      </c>
    </row>
    <row r="187" spans="1:3" x14ac:dyDescent="0.25">
      <c r="A187" s="4">
        <v>185</v>
      </c>
      <c r="B187" s="18" t="s">
        <v>388</v>
      </c>
      <c r="C187" s="19" t="s">
        <v>2687</v>
      </c>
    </row>
    <row r="188" spans="1:3" x14ac:dyDescent="0.25">
      <c r="A188" s="4">
        <v>186</v>
      </c>
      <c r="B188" s="18" t="s">
        <v>389</v>
      </c>
      <c r="C188" s="19" t="s">
        <v>2688</v>
      </c>
    </row>
    <row r="189" spans="1:3" x14ac:dyDescent="0.25">
      <c r="A189" s="4">
        <v>187</v>
      </c>
      <c r="B189" s="18" t="s">
        <v>390</v>
      </c>
      <c r="C189" s="19" t="s">
        <v>2689</v>
      </c>
    </row>
    <row r="190" spans="1:3" x14ac:dyDescent="0.25">
      <c r="A190" s="4">
        <v>188</v>
      </c>
      <c r="B190" s="18" t="s">
        <v>391</v>
      </c>
      <c r="C190" s="19" t="s">
        <v>2690</v>
      </c>
    </row>
    <row r="191" spans="1:3" x14ac:dyDescent="0.25">
      <c r="A191" s="4">
        <v>189</v>
      </c>
      <c r="B191" s="18" t="s">
        <v>392</v>
      </c>
      <c r="C191" s="19" t="s">
        <v>393</v>
      </c>
    </row>
    <row r="192" spans="1:3" x14ac:dyDescent="0.25">
      <c r="A192" s="4">
        <v>190</v>
      </c>
      <c r="B192" s="18" t="s">
        <v>394</v>
      </c>
      <c r="C192" s="19" t="s">
        <v>395</v>
      </c>
    </row>
    <row r="193" spans="1:3" x14ac:dyDescent="0.25">
      <c r="A193" s="4">
        <v>191</v>
      </c>
      <c r="B193" s="18" t="s">
        <v>396</v>
      </c>
      <c r="C193" s="19" t="s">
        <v>2691</v>
      </c>
    </row>
    <row r="194" spans="1:3" x14ac:dyDescent="0.25">
      <c r="A194" s="4">
        <v>192</v>
      </c>
      <c r="B194" s="18" t="s">
        <v>397</v>
      </c>
      <c r="C194" s="19" t="s">
        <v>398</v>
      </c>
    </row>
    <row r="195" spans="1:3" x14ac:dyDescent="0.25">
      <c r="A195" s="4">
        <v>193</v>
      </c>
      <c r="B195" s="18" t="s">
        <v>399</v>
      </c>
      <c r="C195" s="19" t="s">
        <v>2692</v>
      </c>
    </row>
    <row r="196" spans="1:3" x14ac:dyDescent="0.25">
      <c r="A196" s="4">
        <v>194</v>
      </c>
      <c r="B196" s="18" t="s">
        <v>400</v>
      </c>
      <c r="C196" s="19" t="s">
        <v>2693</v>
      </c>
    </row>
    <row r="197" spans="1:3" x14ac:dyDescent="0.25">
      <c r="A197" s="4">
        <v>195</v>
      </c>
      <c r="B197" s="18" t="s">
        <v>401</v>
      </c>
      <c r="C197" s="19" t="s">
        <v>2694</v>
      </c>
    </row>
    <row r="198" spans="1:3" x14ac:dyDescent="0.25">
      <c r="A198" s="4">
        <v>196</v>
      </c>
      <c r="B198" s="18" t="s">
        <v>402</v>
      </c>
      <c r="C198" s="19" t="s">
        <v>2695</v>
      </c>
    </row>
    <row r="199" spans="1:3" x14ac:dyDescent="0.25">
      <c r="A199" s="4">
        <v>197</v>
      </c>
      <c r="B199" s="18" t="s">
        <v>403</v>
      </c>
      <c r="C199" s="19" t="s">
        <v>2696</v>
      </c>
    </row>
    <row r="200" spans="1:3" x14ac:dyDescent="0.25">
      <c r="A200" s="4">
        <v>198</v>
      </c>
      <c r="B200" s="18" t="s">
        <v>404</v>
      </c>
      <c r="C200" s="19" t="s">
        <v>405</v>
      </c>
    </row>
    <row r="201" spans="1:3" x14ac:dyDescent="0.25">
      <c r="A201" s="4">
        <v>199</v>
      </c>
      <c r="B201" s="18" t="s">
        <v>406</v>
      </c>
      <c r="C201" s="19" t="s">
        <v>2697</v>
      </c>
    </row>
    <row r="202" spans="1:3" x14ac:dyDescent="0.25">
      <c r="A202" s="4">
        <v>200</v>
      </c>
      <c r="B202" s="18" t="s">
        <v>407</v>
      </c>
      <c r="C202" s="19" t="s">
        <v>408</v>
      </c>
    </row>
    <row r="203" spans="1:3" x14ac:dyDescent="0.25">
      <c r="A203" s="4">
        <v>201</v>
      </c>
      <c r="B203" s="18" t="s">
        <v>409</v>
      </c>
      <c r="C203" s="19" t="s">
        <v>2698</v>
      </c>
    </row>
    <row r="204" spans="1:3" x14ac:dyDescent="0.25">
      <c r="A204" s="4">
        <v>202</v>
      </c>
      <c r="B204" s="18" t="s">
        <v>410</v>
      </c>
      <c r="C204" s="19" t="s">
        <v>2699</v>
      </c>
    </row>
    <row r="205" spans="1:3" x14ac:dyDescent="0.25">
      <c r="A205" s="4">
        <v>203</v>
      </c>
      <c r="B205" s="18" t="s">
        <v>411</v>
      </c>
      <c r="C205" s="19" t="s">
        <v>2700</v>
      </c>
    </row>
    <row r="206" spans="1:3" x14ac:dyDescent="0.25">
      <c r="A206" s="4">
        <v>204</v>
      </c>
      <c r="B206" s="18" t="s">
        <v>412</v>
      </c>
      <c r="C206" s="19" t="s">
        <v>2701</v>
      </c>
    </row>
    <row r="207" spans="1:3" x14ac:dyDescent="0.25">
      <c r="A207" s="4">
        <v>205</v>
      </c>
      <c r="B207" s="18" t="s">
        <v>413</v>
      </c>
      <c r="C207" s="19" t="s">
        <v>414</v>
      </c>
    </row>
    <row r="208" spans="1:3" x14ac:dyDescent="0.25">
      <c r="A208" s="4">
        <v>206</v>
      </c>
      <c r="B208" s="18" t="s">
        <v>415</v>
      </c>
      <c r="C208" s="19" t="s">
        <v>2702</v>
      </c>
    </row>
    <row r="209" spans="1:3" x14ac:dyDescent="0.25">
      <c r="A209" s="4">
        <v>207</v>
      </c>
      <c r="B209" s="18" t="s">
        <v>416</v>
      </c>
      <c r="C209" s="19" t="s">
        <v>417</v>
      </c>
    </row>
    <row r="210" spans="1:3" x14ac:dyDescent="0.25">
      <c r="A210" s="4">
        <v>208</v>
      </c>
      <c r="B210" s="18" t="s">
        <v>418</v>
      </c>
      <c r="C210" s="19" t="s">
        <v>2703</v>
      </c>
    </row>
    <row r="211" spans="1:3" x14ac:dyDescent="0.25">
      <c r="A211" s="4">
        <v>209</v>
      </c>
      <c r="B211" s="18" t="s">
        <v>419</v>
      </c>
      <c r="C211" s="19" t="s">
        <v>420</v>
      </c>
    </row>
    <row r="212" spans="1:3" x14ac:dyDescent="0.25">
      <c r="A212" s="4">
        <v>210</v>
      </c>
      <c r="B212" s="18" t="s">
        <v>421</v>
      </c>
      <c r="C212" s="19" t="s">
        <v>2704</v>
      </c>
    </row>
    <row r="213" spans="1:3" x14ac:dyDescent="0.25">
      <c r="A213" s="4">
        <v>211</v>
      </c>
      <c r="B213" s="18" t="s">
        <v>422</v>
      </c>
      <c r="C213" s="19" t="s">
        <v>2705</v>
      </c>
    </row>
    <row r="214" spans="1:3" x14ac:dyDescent="0.25">
      <c r="A214" s="4">
        <v>212</v>
      </c>
      <c r="B214" s="18" t="s">
        <v>423</v>
      </c>
      <c r="C214" s="19" t="s">
        <v>424</v>
      </c>
    </row>
    <row r="215" spans="1:3" x14ac:dyDescent="0.25">
      <c r="A215" s="4"/>
      <c r="B215" s="20"/>
      <c r="C215" s="20"/>
    </row>
  </sheetData>
  <sheetProtection algorithmName="SHA-512" hashValue="lrYsg7d8bXSZEvXAEgL6rQjQZIgbbT9mNf3sEgv9tKxkWvv9dV5tCQY6TIVTGlaq5Y9zl7MWRzXHTWI1LaDj+Q==" saltValue="6Jo2yyR+vj49IO25tFAl2g==" spinCount="100000"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FR_x0020_version xmlns="e43e7fac-2171-4148-b12d-342e5320e17b">583</FR_x0020_version>
    <SharePoint_Item_Language xmlns="e43e7fac-2171-4148-b12d-342e5320e17b">SPS_LNG_EN</SharePoint_Item_Language>
    <RU_x0020_version xmlns="e43e7fac-2171-4148-b12d-342e5320e17b">584</RU_x0020_version>
    <PublishingExpirationDate xmlns="http://schemas.microsoft.com/sharepoint/v3" xsi:nil="true"/>
    <SharePoint_Group_Language xmlns="e43e7fac-2171-4148-b12d-342e5320e17b">580</SharePoint_Group_Language>
    <PublishingStartDate xmlns="http://schemas.microsoft.com/sharepoint/v3" xsi:nil="true"/>
    <CH_x0020_version xmlns="e43e7fac-2171-4148-b12d-342e5320e17b" xsi:nil="true"/>
    <EN_x0020_version xmlns="e43e7fac-2171-4148-b12d-342e5320e17b">580</EN_x0020_version>
    <ES_x0020_version xmlns="e43e7fac-2171-4148-b12d-342e5320e17b">582</ES_x0020_version>
    <AR_x0020_version xmlns="e43e7fac-2171-4148-b12d-342e5320e17b">581</AR_x0020_version>
  </documentManagement>
</p:properties>
</file>

<file path=customXml/itemProps1.xml><?xml version="1.0" encoding="utf-8"?>
<ds:datastoreItem xmlns:ds="http://schemas.openxmlformats.org/officeDocument/2006/customXml" ds:itemID="{04634A35-B5E0-45C0-9B9B-A269BAD3B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053FDC2-F5CC-4FA0-B3A9-0706E431D9AE}">
  <ds:schemaRefs>
    <ds:schemaRef ds:uri="http://schemas.microsoft.com/sharepoint/v3/contenttype/forms"/>
  </ds:schemaRefs>
</ds:datastoreItem>
</file>

<file path=customXml/itemProps3.xml><?xml version="1.0" encoding="utf-8"?>
<ds:datastoreItem xmlns:ds="http://schemas.openxmlformats.org/officeDocument/2006/customXml" ds:itemID="{A36B340A-1876-49CE-9995-BA107133F031}">
  <ds:schemaRefs>
    <ds:schemaRef ds:uri="http://purl.org/dc/terms/"/>
    <ds:schemaRef ds:uri="http://schemas.microsoft.com/office/2006/documentManagement/types"/>
    <ds:schemaRef ds:uri="e43e7fac-2171-4148-b12d-342e5320e17b"/>
    <ds:schemaRef ds:uri="http://purl.org/dc/elements/1.1/"/>
    <ds:schemaRef ds:uri="http://schemas.microsoft.com/office/2006/metadata/properties"/>
    <ds:schemaRef ds:uri="http://schemas.microsoft.com/sharepoint/v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VAL_Instructions</vt:lpstr>
      <vt:lpstr>VAL_B1</vt:lpstr>
      <vt:lpstr>B2</vt:lpstr>
      <vt:lpstr>B3</vt:lpstr>
      <vt:lpstr>B4</vt:lpstr>
      <vt:lpstr>VAL_Data Check</vt:lpstr>
      <vt:lpstr>Parameters</vt:lpstr>
      <vt:lpstr>VAL_Drop_Down_Lists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Adolfo Imhof</cp:lastModifiedBy>
  <cp:lastPrinted>2017-02-13T22:00:18Z</cp:lastPrinted>
  <dcterms:created xsi:type="dcterms:W3CDTF">2013-12-13T11:15:43Z</dcterms:created>
  <dcterms:modified xsi:type="dcterms:W3CDTF">2017-03-02T22:11:52Z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y fmtid="{D5CDD505-2E9C-101B-9397-08002B2CF9AE}" pid="3" name="MissingCodes">
    <vt:lpwstr>m,a,n</vt:lpwstr>
  </property>
  <property fmtid="{D5CDD505-2E9C-101B-9397-08002B2CF9AE}" pid="4" name="MissingStrict">
    <vt:bool>true</vt:bool>
  </property>
</Properties>
</file>