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IS_SM\nuevos2017\outcomes_learning UIS\"/>
    </mc:Choice>
  </mc:AlternateContent>
  <xr:revisionPtr revIDLastSave="0" documentId="13_ncr:1_{562C36FD-29E3-4D1C-9879-F614A541CF92}" xr6:coauthVersionLast="28" xr6:coauthVersionMax="28" xr10:uidLastSave="{00000000-0000-0000-0000-000000000000}"/>
  <bookViews>
    <workbookView xWindow="0" yWindow="0" windowWidth="20730" windowHeight="11250" tabRatio="926" xr2:uid="{00000000-000D-0000-FFFF-FFFF00000000}"/>
  </bookViews>
  <sheets>
    <sheet name="Summary" sheetId="33" r:id="rId1"/>
    <sheet name="Afganisthan" sheetId="24" r:id="rId2"/>
    <sheet name="Argentina" sheetId="4" r:id="rId3"/>
    <sheet name="Australia" sheetId="35" r:id="rId4"/>
    <sheet name="Bangladesh" sheetId="25" r:id="rId5"/>
    <sheet name="Bhutan" sheetId="27" r:id="rId6"/>
    <sheet name="Brasil" sheetId="13" r:id="rId7"/>
    <sheet name="Cambodia" sheetId="28" r:id="rId8"/>
    <sheet name="Chile" sheetId="6" r:id="rId9"/>
    <sheet name="Colombia" sheetId="1" r:id="rId10"/>
    <sheet name="Ecuador" sheetId="8" r:id="rId11"/>
    <sheet name="Ghana" sheetId="41" r:id="rId12"/>
    <sheet name="Guatemala" sheetId="9" r:id="rId13"/>
    <sheet name="Honduras" sheetId="14" r:id="rId14"/>
    <sheet name="India" sheetId="26" r:id="rId15"/>
    <sheet name="Kenya" sheetId="42" r:id="rId16"/>
    <sheet name="Lao PDR" sheetId="30" r:id="rId17"/>
    <sheet name="Mauritius" sheetId="46" r:id="rId18"/>
    <sheet name="Mexico" sheetId="11" r:id="rId19"/>
    <sheet name="Mozambique" sheetId="43" r:id="rId20"/>
    <sheet name="Myanmar" sheetId="29" r:id="rId21"/>
    <sheet name="Nigeria" sheetId="32" r:id="rId22"/>
    <sheet name="Pakistan" sheetId="31" r:id="rId23"/>
    <sheet name="Paraguay" sheetId="12" r:id="rId24"/>
    <sheet name="Peru" sheetId="7" r:id="rId25"/>
    <sheet name="Senegal" sheetId="44" r:id="rId26"/>
    <sheet name="South Africa" sheetId="47" r:id="rId27"/>
    <sheet name="Spain" sheetId="40" r:id="rId28"/>
    <sheet name="Tanzania" sheetId="49" r:id="rId29"/>
    <sheet name="Uganda" sheetId="37" r:id="rId30"/>
    <sheet name="Uruguay" sheetId="16" r:id="rId31"/>
    <sheet name="United States" sheetId="39" r:id="rId32"/>
    <sheet name="Zambia" sheetId="36" r:id="rId33"/>
  </sheets>
  <calcPr calcId="171027"/>
</workbook>
</file>

<file path=xl/calcChain.xml><?xml version="1.0" encoding="utf-8"?>
<calcChain xmlns="http://schemas.openxmlformats.org/spreadsheetml/2006/main">
  <c r="F20" i="33" l="1"/>
  <c r="E20" i="33"/>
  <c r="E21" i="33"/>
  <c r="F21" i="33"/>
  <c r="K50" i="42"/>
  <c r="I50" i="42"/>
  <c r="G50" i="42"/>
  <c r="E50" i="42"/>
  <c r="C50" i="42"/>
  <c r="K26" i="42"/>
  <c r="I26" i="42"/>
  <c r="G26" i="42"/>
  <c r="E26" i="42"/>
  <c r="C26" i="42"/>
  <c r="J8" i="42"/>
  <c r="J80" i="39" l="1"/>
  <c r="J56" i="39"/>
  <c r="C50" i="39"/>
  <c r="J32" i="39"/>
  <c r="J8" i="39"/>
  <c r="C26" i="39"/>
  <c r="J32" i="40"/>
  <c r="C26" i="40"/>
  <c r="J8" i="40"/>
  <c r="J32" i="44"/>
  <c r="C50" i="44"/>
  <c r="J104" i="12"/>
  <c r="J80" i="12"/>
  <c r="J56" i="12"/>
  <c r="C74" i="12"/>
  <c r="J32" i="12"/>
  <c r="J8" i="12"/>
  <c r="C122" i="12"/>
  <c r="C146" i="12"/>
  <c r="J128" i="12"/>
  <c r="C26" i="30"/>
  <c r="J128" i="14"/>
  <c r="J104" i="14"/>
  <c r="J80" i="14"/>
  <c r="J56" i="14"/>
  <c r="J32" i="14"/>
  <c r="J8" i="14"/>
  <c r="C26" i="14"/>
  <c r="J104" i="27"/>
  <c r="J80" i="27"/>
  <c r="J8" i="41"/>
  <c r="E74" i="41"/>
  <c r="C123" i="31"/>
  <c r="L27" i="33" s="1"/>
  <c r="C26" i="32"/>
  <c r="C50" i="32"/>
  <c r="C74" i="49" l="1"/>
  <c r="H33" i="33" s="1"/>
  <c r="C98" i="49"/>
  <c r="I33" i="33" s="1"/>
  <c r="C26" i="49"/>
  <c r="E33" i="33" s="1"/>
  <c r="C50" i="49"/>
  <c r="F33" i="33" s="1"/>
  <c r="C131" i="49"/>
  <c r="C107" i="49"/>
  <c r="C83" i="49"/>
  <c r="C59" i="49"/>
  <c r="C35" i="49"/>
  <c r="C11" i="49"/>
  <c r="C146" i="47" l="1"/>
  <c r="L31" i="33" s="1"/>
  <c r="C136" i="47"/>
  <c r="C122" i="47"/>
  <c r="K31" i="33" s="1"/>
  <c r="C112" i="47"/>
  <c r="C98" i="47"/>
  <c r="I31" i="33" s="1"/>
  <c r="C74" i="47"/>
  <c r="H31" i="33" s="1"/>
  <c r="C26" i="47"/>
  <c r="E31" i="33" s="1"/>
  <c r="C50" i="47"/>
  <c r="F31" i="33" s="1"/>
  <c r="C131" i="47"/>
  <c r="C107" i="47"/>
  <c r="C83" i="47"/>
  <c r="C59" i="47"/>
  <c r="C35" i="47"/>
  <c r="C11" i="47"/>
  <c r="C59" i="46" l="1"/>
  <c r="C35" i="46"/>
  <c r="C11" i="46"/>
  <c r="G50" i="44" l="1"/>
  <c r="E50" i="44"/>
  <c r="F30" i="33"/>
  <c r="C131" i="44"/>
  <c r="C107" i="44"/>
  <c r="C83" i="44"/>
  <c r="C59" i="44"/>
  <c r="C35" i="44"/>
  <c r="C11" i="44"/>
  <c r="C59" i="43" l="1"/>
  <c r="C35" i="43"/>
  <c r="C11" i="43"/>
  <c r="C131" i="42" l="1"/>
  <c r="C107" i="42"/>
  <c r="C83" i="42"/>
  <c r="C59" i="42"/>
  <c r="C35" i="42"/>
  <c r="J32" i="42"/>
  <c r="C11" i="42"/>
  <c r="K74" i="41" l="1"/>
  <c r="I74" i="41"/>
  <c r="G74" i="41"/>
  <c r="K98" i="41"/>
  <c r="I98" i="41"/>
  <c r="G98" i="41"/>
  <c r="E98" i="41"/>
  <c r="C98" i="41" l="1"/>
  <c r="I16" i="33" s="1"/>
  <c r="C74" i="41"/>
  <c r="H16" i="33" s="1"/>
  <c r="J80" i="41"/>
  <c r="J56" i="41"/>
  <c r="J32" i="41"/>
  <c r="C50" i="41"/>
  <c r="F16" i="33" s="1"/>
  <c r="C26" i="41"/>
  <c r="E16" i="33" s="1"/>
  <c r="C131" i="41"/>
  <c r="C107" i="41"/>
  <c r="C83" i="41"/>
  <c r="C59" i="41"/>
  <c r="C35" i="41"/>
  <c r="C11" i="41"/>
  <c r="AK98" i="39"/>
  <c r="AI98" i="39"/>
  <c r="AG98" i="39"/>
  <c r="AE98" i="39"/>
  <c r="Y98" i="39"/>
  <c r="W98" i="39"/>
  <c r="Y74" i="39"/>
  <c r="W74" i="39"/>
  <c r="AG74" i="39"/>
  <c r="AE74" i="39"/>
  <c r="AK74" i="39"/>
  <c r="AI74" i="39"/>
  <c r="Y50" i="39"/>
  <c r="W50" i="39"/>
  <c r="AG50" i="39"/>
  <c r="AE50" i="39"/>
  <c r="AK50" i="39"/>
  <c r="AI50" i="39"/>
  <c r="AK26" i="39"/>
  <c r="AI26" i="39"/>
  <c r="AG26" i="39"/>
  <c r="AE26" i="39"/>
  <c r="Y26" i="39"/>
  <c r="W26" i="39"/>
  <c r="K98" i="39"/>
  <c r="I98" i="39"/>
  <c r="G98" i="39"/>
  <c r="E98" i="39"/>
  <c r="K74" i="39"/>
  <c r="I74" i="39"/>
  <c r="G74" i="39"/>
  <c r="E74" i="39"/>
  <c r="K50" i="39"/>
  <c r="I50" i="39"/>
  <c r="G50" i="39"/>
  <c r="E50" i="39"/>
  <c r="G26" i="39"/>
  <c r="K26" i="39"/>
  <c r="I26" i="39"/>
  <c r="E26" i="39"/>
  <c r="U50" i="35"/>
  <c r="C50" i="4"/>
  <c r="C26" i="4"/>
  <c r="C146" i="4"/>
  <c r="I146" i="4"/>
  <c r="K146" i="4"/>
  <c r="I26" i="4"/>
  <c r="K26" i="4"/>
  <c r="I50" i="4"/>
  <c r="K50" i="4"/>
  <c r="E122" i="4"/>
  <c r="G122" i="4"/>
  <c r="M146" i="4"/>
  <c r="O146" i="4"/>
  <c r="Q146" i="4"/>
  <c r="AC26" i="4"/>
  <c r="AC146" i="4"/>
  <c r="AA146" i="4"/>
  <c r="AC122" i="4"/>
  <c r="AA122" i="4"/>
  <c r="C122" i="4"/>
  <c r="AC98" i="4"/>
  <c r="AA98" i="4"/>
  <c r="AA74" i="4"/>
  <c r="AC74" i="4"/>
  <c r="O74" i="4"/>
  <c r="C50" i="40" l="1"/>
  <c r="L32" i="33" s="1"/>
  <c r="K32" i="33"/>
  <c r="C11" i="40"/>
  <c r="K36" i="33" l="1"/>
  <c r="E36" i="33"/>
  <c r="C74" i="39"/>
  <c r="C98" i="39"/>
  <c r="L36" i="33" s="1"/>
  <c r="F36" i="33"/>
  <c r="C131" i="39"/>
  <c r="C107" i="39"/>
  <c r="C83" i="39"/>
  <c r="C59" i="39"/>
  <c r="C35" i="39"/>
  <c r="C11" i="39"/>
  <c r="C146" i="14"/>
  <c r="L18" i="33" s="1"/>
  <c r="C98" i="14"/>
  <c r="I18" i="33" s="1"/>
  <c r="C50" i="14"/>
  <c r="F18" i="33" s="1"/>
  <c r="C122" i="14"/>
  <c r="K18" i="33" s="1"/>
  <c r="C74" i="14"/>
  <c r="H18" i="33" s="1"/>
  <c r="C99" i="31"/>
  <c r="C75" i="31"/>
  <c r="K27" i="33" s="1"/>
  <c r="C50" i="31"/>
  <c r="C26" i="31"/>
  <c r="H27" i="33" s="1"/>
  <c r="G98" i="37"/>
  <c r="E98" i="37"/>
  <c r="C98" i="37"/>
  <c r="I34" i="33" s="1"/>
  <c r="G74" i="37"/>
  <c r="E74" i="37"/>
  <c r="C74" i="37"/>
  <c r="H34" i="33" s="1"/>
  <c r="G50" i="37"/>
  <c r="E50" i="37"/>
  <c r="C50" i="37"/>
  <c r="F34" i="33" s="1"/>
  <c r="J80" i="37"/>
  <c r="J56" i="37"/>
  <c r="J32" i="37"/>
  <c r="J8" i="37"/>
  <c r="G26" i="37"/>
  <c r="E26" i="37"/>
  <c r="C26" i="37"/>
  <c r="E34" i="33" s="1"/>
  <c r="C131" i="37"/>
  <c r="C107" i="37"/>
  <c r="C83" i="37"/>
  <c r="C59" i="37"/>
  <c r="C35" i="37"/>
  <c r="C11" i="37"/>
  <c r="H37" i="33"/>
  <c r="C50" i="36"/>
  <c r="I37" i="33" s="1"/>
  <c r="C26" i="36"/>
  <c r="C131" i="36"/>
  <c r="C107" i="36"/>
  <c r="C83" i="36"/>
  <c r="C59" i="36"/>
  <c r="C35" i="36"/>
  <c r="C11" i="36"/>
  <c r="F26" i="33"/>
  <c r="E26" i="33"/>
  <c r="L10" i="33"/>
  <c r="K10" i="33"/>
  <c r="E18" i="33"/>
  <c r="L17" i="33"/>
  <c r="K17" i="33"/>
  <c r="I17" i="33"/>
  <c r="H17" i="33"/>
  <c r="F17" i="33"/>
  <c r="E17" i="33"/>
  <c r="C26" i="8"/>
  <c r="E15" i="33" s="1"/>
  <c r="F11" i="33"/>
  <c r="C50" i="13"/>
  <c r="C26" i="13"/>
  <c r="E11" i="33" s="1"/>
  <c r="L8" i="33"/>
  <c r="F8" i="33"/>
  <c r="AI146" i="35"/>
  <c r="AG146" i="35"/>
  <c r="W146" i="35"/>
  <c r="U146" i="35"/>
  <c r="K146" i="35"/>
  <c r="I146" i="35"/>
  <c r="G146" i="35"/>
  <c r="E146" i="35"/>
  <c r="C146" i="35"/>
  <c r="J128" i="35"/>
  <c r="AI122" i="35"/>
  <c r="AG122" i="35"/>
  <c r="W122" i="35"/>
  <c r="U122" i="35"/>
  <c r="K122" i="35"/>
  <c r="I122" i="35"/>
  <c r="G122" i="35"/>
  <c r="E122" i="35"/>
  <c r="C122" i="35"/>
  <c r="K8" i="33" s="1"/>
  <c r="J104" i="35"/>
  <c r="G98" i="35"/>
  <c r="E98" i="35"/>
  <c r="AI98" i="35"/>
  <c r="AG98" i="35"/>
  <c r="W98" i="35"/>
  <c r="U98" i="35"/>
  <c r="K98" i="35"/>
  <c r="I98" i="35"/>
  <c r="C98" i="35"/>
  <c r="I8" i="33" s="1"/>
  <c r="I74" i="35"/>
  <c r="C74" i="35"/>
  <c r="H8" i="33" s="1"/>
  <c r="AI74" i="35"/>
  <c r="AG74" i="35"/>
  <c r="W74" i="35"/>
  <c r="U74" i="35"/>
  <c r="K74" i="35"/>
  <c r="G74" i="35"/>
  <c r="E74" i="35"/>
  <c r="J80" i="35"/>
  <c r="J56" i="35"/>
  <c r="C50" i="35"/>
  <c r="AI50" i="35"/>
  <c r="AG50" i="35"/>
  <c r="W50" i="35"/>
  <c r="K50" i="35"/>
  <c r="I50" i="35"/>
  <c r="G50" i="35"/>
  <c r="E50" i="35"/>
  <c r="J32" i="35"/>
  <c r="K26" i="35"/>
  <c r="I26" i="35"/>
  <c r="AI26" i="35"/>
  <c r="AG26" i="35"/>
  <c r="W26" i="35" l="1"/>
  <c r="U26" i="35"/>
  <c r="G26" i="35"/>
  <c r="E26" i="35"/>
  <c r="C26" i="35"/>
  <c r="E8" i="33" s="1"/>
  <c r="J8" i="35"/>
  <c r="C122" i="8" l="1"/>
  <c r="K15" i="33" s="1"/>
  <c r="C26" i="12"/>
  <c r="E28" i="33" s="1"/>
  <c r="C50" i="16"/>
  <c r="I35" i="33" s="1"/>
  <c r="C26" i="6"/>
  <c r="E13" i="33" s="1"/>
  <c r="C74" i="32"/>
  <c r="C194" i="32"/>
  <c r="C179" i="32"/>
  <c r="C146" i="32"/>
  <c r="I26" i="33" s="1"/>
  <c r="C131" i="32"/>
  <c r="C98" i="32"/>
  <c r="C83" i="32"/>
  <c r="C35" i="32"/>
  <c r="C170" i="32"/>
  <c r="C155" i="32"/>
  <c r="C122" i="32"/>
  <c r="H26" i="33" s="1"/>
  <c r="C107" i="32"/>
  <c r="C59" i="32"/>
  <c r="C11" i="32"/>
  <c r="C108" i="31"/>
  <c r="C84" i="31"/>
  <c r="C60" i="31"/>
  <c r="C35" i="31"/>
  <c r="C11" i="31"/>
  <c r="C131" i="30"/>
  <c r="C107" i="30"/>
  <c r="C83" i="30"/>
  <c r="C59" i="30"/>
  <c r="C50" i="30"/>
  <c r="C35" i="30"/>
  <c r="C11" i="30"/>
  <c r="C131" i="29"/>
  <c r="C107" i="29"/>
  <c r="C83" i="29"/>
  <c r="C59" i="29"/>
  <c r="C35" i="29"/>
  <c r="C11" i="29"/>
  <c r="C11" i="28"/>
  <c r="C131" i="27"/>
  <c r="C107" i="27"/>
  <c r="C83" i="27"/>
  <c r="C59" i="27"/>
  <c r="C35" i="27"/>
  <c r="C11" i="27"/>
  <c r="C35" i="26"/>
  <c r="C11" i="26"/>
  <c r="C131" i="25"/>
  <c r="C107" i="25"/>
  <c r="C83" i="25"/>
  <c r="C59" i="25"/>
  <c r="C35" i="25"/>
  <c r="C11" i="25"/>
  <c r="C131" i="24"/>
  <c r="C107" i="24"/>
  <c r="C83" i="24"/>
  <c r="C59" i="24"/>
  <c r="C35" i="24"/>
  <c r="C11" i="24"/>
  <c r="L28" i="33" l="1"/>
  <c r="K28" i="33"/>
  <c r="C98" i="12"/>
  <c r="I28" i="33" s="1"/>
  <c r="H28" i="33"/>
  <c r="C50" i="12"/>
  <c r="F28" i="33" s="1"/>
  <c r="C26" i="16"/>
  <c r="H35" i="33" s="1"/>
  <c r="J32" i="16"/>
  <c r="J8" i="16"/>
  <c r="C11" i="16"/>
  <c r="K146" i="7"/>
  <c r="I146" i="7"/>
  <c r="G146" i="7"/>
  <c r="E146" i="7"/>
  <c r="C146" i="7"/>
  <c r="L29" i="33" s="1"/>
  <c r="G98" i="11"/>
  <c r="E98" i="11"/>
  <c r="C98" i="11"/>
  <c r="L23" i="33" s="1"/>
  <c r="G74" i="11"/>
  <c r="E74" i="11"/>
  <c r="C74" i="11"/>
  <c r="K23" i="33" s="1"/>
  <c r="G50" i="11"/>
  <c r="E50" i="11"/>
  <c r="C50" i="11"/>
  <c r="I23" i="33" s="1"/>
  <c r="C26" i="11"/>
  <c r="H23" i="33" s="1"/>
  <c r="C50" i="8"/>
  <c r="F15" i="33" s="1"/>
  <c r="C98" i="8"/>
  <c r="I15" i="33" s="1"/>
  <c r="C74" i="8"/>
  <c r="H15" i="33" s="1"/>
  <c r="C146" i="8"/>
  <c r="L15" i="33" s="1"/>
  <c r="G146" i="1"/>
  <c r="E146" i="1"/>
  <c r="G122" i="1"/>
  <c r="E122" i="1"/>
  <c r="G98" i="1"/>
  <c r="E98" i="1"/>
  <c r="G74" i="1"/>
  <c r="E74" i="1"/>
  <c r="Q146" i="1"/>
  <c r="M146" i="1"/>
  <c r="Q122" i="1"/>
  <c r="M122" i="1"/>
  <c r="Q98" i="1"/>
  <c r="M98" i="1"/>
  <c r="Q74" i="1"/>
  <c r="M74" i="1"/>
  <c r="Q50" i="1"/>
  <c r="M50" i="1"/>
  <c r="Q26" i="1"/>
  <c r="M26" i="1"/>
  <c r="C26" i="1"/>
  <c r="E14" i="33" s="1"/>
  <c r="C122" i="6"/>
  <c r="L13" i="33" s="1"/>
  <c r="C98" i="6"/>
  <c r="K13" i="33" s="1"/>
  <c r="C74" i="6"/>
  <c r="I13" i="33" s="1"/>
  <c r="C50" i="6"/>
  <c r="H13" i="33" s="1"/>
  <c r="G146" i="4"/>
  <c r="E146" i="4"/>
  <c r="L7" i="33"/>
  <c r="Q122" i="4"/>
  <c r="O122" i="4"/>
  <c r="M122" i="4"/>
  <c r="K122" i="4"/>
  <c r="I122" i="4"/>
  <c r="K7" i="33"/>
  <c r="Q98" i="4"/>
  <c r="O98" i="4"/>
  <c r="M98" i="4"/>
  <c r="K98" i="4"/>
  <c r="I98" i="4"/>
  <c r="G98" i="4"/>
  <c r="E98" i="4"/>
  <c r="C98" i="4"/>
  <c r="I7" i="33" s="1"/>
  <c r="Q74" i="4"/>
  <c r="M74" i="4"/>
  <c r="K74" i="4"/>
  <c r="I74" i="4"/>
  <c r="G74" i="4"/>
  <c r="E74" i="4"/>
  <c r="C74" i="4"/>
  <c r="H7" i="33" s="1"/>
  <c r="C11" i="13"/>
  <c r="C11" i="12"/>
  <c r="G26" i="11"/>
  <c r="E26" i="11"/>
  <c r="C11" i="11"/>
  <c r="C11" i="9"/>
  <c r="C50" i="7"/>
  <c r="F29" i="33" s="1"/>
  <c r="C26" i="7"/>
  <c r="E29" i="33" s="1"/>
  <c r="C146" i="1"/>
  <c r="L14" i="33" s="1"/>
  <c r="C122" i="1"/>
  <c r="K14" i="33" s="1"/>
  <c r="C98" i="1"/>
  <c r="I14" i="33" s="1"/>
  <c r="C74" i="1"/>
  <c r="H14" i="33" s="1"/>
  <c r="J128" i="4"/>
  <c r="J104" i="4"/>
  <c r="J80" i="4"/>
  <c r="J56" i="4"/>
  <c r="C50" i="1"/>
  <c r="F14" i="33" s="1"/>
  <c r="K122" i="7"/>
  <c r="I122" i="7"/>
  <c r="G122" i="7"/>
  <c r="E122" i="7"/>
  <c r="K98" i="7"/>
  <c r="I98" i="7"/>
  <c r="G98" i="7"/>
  <c r="E98" i="7"/>
  <c r="K74" i="7"/>
  <c r="I74" i="7"/>
  <c r="G74" i="7"/>
  <c r="E74" i="7"/>
  <c r="C122" i="7"/>
  <c r="K29" i="33" s="1"/>
  <c r="C98" i="7"/>
  <c r="I29" i="33" s="1"/>
  <c r="C74" i="7"/>
  <c r="H29" i="33" s="1"/>
  <c r="K26" i="7"/>
  <c r="I26" i="7"/>
  <c r="G26" i="7"/>
  <c r="E26" i="7"/>
  <c r="K50" i="7"/>
  <c r="I50" i="7"/>
  <c r="G50" i="7"/>
  <c r="E50" i="7"/>
  <c r="J8" i="6"/>
  <c r="C11" i="1" l="1"/>
  <c r="F7" i="33" l="1"/>
  <c r="E7" i="33"/>
  <c r="G26" i="4"/>
  <c r="E26" i="4"/>
  <c r="AA26" i="4"/>
  <c r="AC50" i="4"/>
  <c r="AA50" i="4"/>
  <c r="G50" i="4"/>
  <c r="E50" i="4"/>
  <c r="J32" i="4"/>
  <c r="J8" i="4"/>
</calcChain>
</file>

<file path=xl/sharedStrings.xml><?xml version="1.0" encoding="utf-8"?>
<sst xmlns="http://schemas.openxmlformats.org/spreadsheetml/2006/main" count="14296" uniqueCount="295">
  <si>
    <t>Form 1</t>
  </si>
  <si>
    <t>Mathematics</t>
  </si>
  <si>
    <t>All students</t>
  </si>
  <si>
    <t>Sex</t>
  </si>
  <si>
    <t>Location school</t>
  </si>
  <si>
    <t>Socioeconomic Status</t>
  </si>
  <si>
    <t>Migrant Status</t>
  </si>
  <si>
    <t>Ethnicity</t>
  </si>
  <si>
    <t>Education institution</t>
  </si>
  <si>
    <t>Disability</t>
  </si>
  <si>
    <t>Student language</t>
  </si>
  <si>
    <t>Female</t>
  </si>
  <si>
    <t>Male</t>
  </si>
  <si>
    <t>Rural</t>
  </si>
  <si>
    <t>Urban</t>
  </si>
  <si>
    <t>Low</t>
  </si>
  <si>
    <t>Middle</t>
  </si>
  <si>
    <t>High</t>
  </si>
  <si>
    <t>Nonmigrant</t>
  </si>
  <si>
    <t>Migrant</t>
  </si>
  <si>
    <t>No  Indigenous</t>
  </si>
  <si>
    <t xml:space="preserve"> Indigenous</t>
  </si>
  <si>
    <t>Public</t>
  </si>
  <si>
    <t>Private</t>
  </si>
  <si>
    <t>Disabled</t>
  </si>
  <si>
    <t>Non Disabled</t>
  </si>
  <si>
    <t>Not speak the language of the test at home</t>
  </si>
  <si>
    <t>Speak the language of the test at home</t>
  </si>
  <si>
    <t>%</t>
  </si>
  <si>
    <t>Standard Error</t>
  </si>
  <si>
    <t>Country</t>
  </si>
  <si>
    <t>Grade</t>
  </si>
  <si>
    <t>Domain</t>
  </si>
  <si>
    <t xml:space="preserve">Complete proportion of students by proficiency level </t>
  </si>
  <si>
    <t>What is the method of data collection? (complete census or sample)</t>
  </si>
  <si>
    <t>Year</t>
  </si>
  <si>
    <t>Form 2</t>
  </si>
  <si>
    <t>Form 3</t>
  </si>
  <si>
    <t>Form 4</t>
  </si>
  <si>
    <t>Form 5</t>
  </si>
  <si>
    <t>Form 6</t>
  </si>
  <si>
    <t>Argentina</t>
  </si>
  <si>
    <t>Language</t>
  </si>
  <si>
    <t>Sample</t>
  </si>
  <si>
    <t>Satisfactory</t>
  </si>
  <si>
    <t>Below basic level</t>
  </si>
  <si>
    <t>Basic</t>
  </si>
  <si>
    <t>Advanced</t>
  </si>
  <si>
    <t>Proportion of students who have achieved at least a minimum proficiency level</t>
  </si>
  <si>
    <t>Complete which is the Level preficiency/band of assessment reflecting minimum achievement</t>
  </si>
  <si>
    <t>Mathematic</t>
  </si>
  <si>
    <t>Complete name, number or band of level proficiency</t>
  </si>
  <si>
    <t>Chile</t>
  </si>
  <si>
    <t>Census</t>
  </si>
  <si>
    <t>Insufiente</t>
  </si>
  <si>
    <t>Elemental</t>
  </si>
  <si>
    <t>Adecuado</t>
  </si>
  <si>
    <t>Reading</t>
  </si>
  <si>
    <t>Maths</t>
  </si>
  <si>
    <t>Lenguage</t>
  </si>
  <si>
    <t>Peru</t>
  </si>
  <si>
    <t>En proceso</t>
  </si>
  <si>
    <t>Inicio</t>
  </si>
  <si>
    <t>Proceso</t>
  </si>
  <si>
    <t>Satisfactorio</t>
  </si>
  <si>
    <t>Math</t>
  </si>
  <si>
    <t>Previo al inicio</t>
  </si>
  <si>
    <t>Ecuador</t>
  </si>
  <si>
    <t>Insuficiente</t>
  </si>
  <si>
    <t>Excelente</t>
  </si>
  <si>
    <t>Mínimo</t>
  </si>
  <si>
    <t>Insificiente</t>
  </si>
  <si>
    <t>Avanzado</t>
  </si>
  <si>
    <t>http://publicaciones.inee.edu.mx/buscadorPub/P1/B/114/P1B114.pdf</t>
  </si>
  <si>
    <t>II</t>
  </si>
  <si>
    <t>I</t>
  </si>
  <si>
    <t>III y IV</t>
  </si>
  <si>
    <t>http://www.mineduc.gob.gt/digeduca/</t>
  </si>
  <si>
    <t>Nivel 0</t>
  </si>
  <si>
    <t>Nivel 1</t>
  </si>
  <si>
    <t>Nivel 2</t>
  </si>
  <si>
    <t>Nivel 3</t>
  </si>
  <si>
    <t>Nivel 4</t>
  </si>
  <si>
    <t>Nivel 5</t>
  </si>
  <si>
    <t>Nivel 6</t>
  </si>
  <si>
    <t>Nivel 7</t>
  </si>
  <si>
    <t>Nivel 8</t>
  </si>
  <si>
    <t>Nivel 9</t>
  </si>
  <si>
    <t>Nivel 10</t>
  </si>
  <si>
    <t>Honduras</t>
  </si>
  <si>
    <t>Paraguay</t>
  </si>
  <si>
    <t>Mexico</t>
  </si>
  <si>
    <t>Guatemala</t>
  </si>
  <si>
    <t>Colombia</t>
  </si>
  <si>
    <t>Brasil</t>
  </si>
  <si>
    <t>Uruguay</t>
  </si>
  <si>
    <t>Below Level I</t>
  </si>
  <si>
    <t>Level I</t>
  </si>
  <si>
    <t>Level II</t>
  </si>
  <si>
    <t>Level III</t>
  </si>
  <si>
    <t>Level IV</t>
  </si>
  <si>
    <t>Por debajo del Nivel 1</t>
  </si>
  <si>
    <t>Nivel II</t>
  </si>
  <si>
    <t>Nivel III</t>
  </si>
  <si>
    <t>Nivel I</t>
  </si>
  <si>
    <t>Nivel IV</t>
  </si>
  <si>
    <t>Bangladesh</t>
  </si>
  <si>
    <t>Complete which is the Level proficiency/band of assessment reflecting minimum achievement</t>
  </si>
  <si>
    <t>Band 6 and above</t>
  </si>
  <si>
    <t>Band 5</t>
  </si>
  <si>
    <t>Band 4</t>
  </si>
  <si>
    <t>Band 3</t>
  </si>
  <si>
    <t>Band 2 and below</t>
  </si>
  <si>
    <t>English</t>
  </si>
  <si>
    <t>Data source</t>
  </si>
  <si>
    <t>ACER. "2015 Learning Assessment of Secondary Institutions - Public Report"</t>
  </si>
  <si>
    <t>India</t>
  </si>
  <si>
    <t>Above 75%</t>
  </si>
  <si>
    <t>51-75%</t>
  </si>
  <si>
    <t>36-50%</t>
  </si>
  <si>
    <t>0-35%</t>
  </si>
  <si>
    <t>http://www.ncert.nic.in/departments/nie/esd/pdf/NAS_Class3.pdf</t>
  </si>
  <si>
    <t>Bhutan</t>
  </si>
  <si>
    <t>Proficiency Level 6</t>
  </si>
  <si>
    <t>Proficiency Level 5</t>
  </si>
  <si>
    <t>Proficiency Level 4</t>
  </si>
  <si>
    <t>Proficiency Level 3</t>
  </si>
  <si>
    <t>Proficiency Level 2</t>
  </si>
  <si>
    <t>Proficiency Level 1</t>
  </si>
  <si>
    <t>Proficiency (score &gt;= 55%)</t>
  </si>
  <si>
    <t>Minimum competency (score &gt;=35%)</t>
  </si>
  <si>
    <t>Score &lt;35%</t>
  </si>
  <si>
    <t>http://www.bcsea.bt/downloads/DzongkhaNEAReportFinal.pdf</t>
  </si>
  <si>
    <t>http://www.bcsea.bt/downloads/NEA2013-2014.pdf</t>
  </si>
  <si>
    <t>Cambodia</t>
  </si>
  <si>
    <t>Level 4: Advanced</t>
  </si>
  <si>
    <t>Level 3: Proficient</t>
  </si>
  <si>
    <t>Level 2: Basic</t>
  </si>
  <si>
    <t>Level 1: Below Basic</t>
  </si>
  <si>
    <t>https://drive.google.com/file/d/0B1ekqZE5ZIUJMWpHN3lOS0hUY1U/view</t>
  </si>
  <si>
    <t>Notes</t>
  </si>
  <si>
    <t>For mathematics, they do not have defined proficiency levels, only averages, that's why I did not tabulate.</t>
  </si>
  <si>
    <t>Myanmar</t>
  </si>
  <si>
    <t>Fluent readers</t>
  </si>
  <si>
    <t>Limited comprehension</t>
  </si>
  <si>
    <t>Poor readers</t>
  </si>
  <si>
    <t>Non-readers</t>
  </si>
  <si>
    <t>https://openknowledge.worldbank.org/bitstream/handle/10986/26957/ACS13261-REVISED-PUBLIC-Myanmar-Early-Grade-Reading-Assessment-IDU.pdf?sequence=1&amp;isAllowed=y</t>
  </si>
  <si>
    <t>-</t>
  </si>
  <si>
    <t>Level 1</t>
  </si>
  <si>
    <t>Level 2</t>
  </si>
  <si>
    <t>Level 3</t>
  </si>
  <si>
    <t>Level 4</t>
  </si>
  <si>
    <t>Level 5</t>
  </si>
  <si>
    <t>Level 6</t>
  </si>
  <si>
    <t>Level 7</t>
  </si>
  <si>
    <t>Level 8</t>
  </si>
  <si>
    <t>Level 9</t>
  </si>
  <si>
    <t>Level 10</t>
  </si>
  <si>
    <t>Level 11</t>
  </si>
  <si>
    <t>Afganisthan</t>
  </si>
  <si>
    <t>http://umc.minedu.gob.pe/</t>
  </si>
  <si>
    <t>http://www.agenciaeducacion.cl/evaluaciones/que-es-el-simce/</t>
  </si>
  <si>
    <t>https://www.argentina.gob.ar/educacion/evaluacioneducativa</t>
  </si>
  <si>
    <t>https://educacion.gob.ec/sistema-nacional-de-evaluacion/</t>
  </si>
  <si>
    <t>http://www.icfes.gov.co/index.php</t>
  </si>
  <si>
    <t>http://portal.inep.gov.br/dados</t>
  </si>
  <si>
    <t>https://www.ineed.edu.uy/images/pdf/aristas/anep_2015_evaluacion-nacional-de-aprendizajes-2013.pdf</t>
  </si>
  <si>
    <t>Lao PDR</t>
  </si>
  <si>
    <t>Data Source</t>
  </si>
  <si>
    <t>"Ministry of Education and Sports - Research Institute for Educational Sciences" Report - National Assessment of Student Learning Outcome (ASLO III) - Grade 3</t>
  </si>
  <si>
    <t>Pakistan</t>
  </si>
  <si>
    <t xml:space="preserve">Advanced </t>
  </si>
  <si>
    <t xml:space="preserve">Proficient </t>
  </si>
  <si>
    <t xml:space="preserve">Basic </t>
  </si>
  <si>
    <t>Below Basic</t>
  </si>
  <si>
    <t>Writing</t>
  </si>
  <si>
    <t>Language - Reading</t>
  </si>
  <si>
    <t>Language - Writing</t>
  </si>
  <si>
    <t xml:space="preserve">Data source </t>
  </si>
  <si>
    <t>http://www.neas.gov.pk/Document%20Center_files/National_Stakeholder_2014.pdf</t>
  </si>
  <si>
    <t>Nigeria</t>
  </si>
  <si>
    <t xml:space="preserve">English </t>
  </si>
  <si>
    <t>Fair</t>
  </si>
  <si>
    <t>Outstanding (70-100)</t>
  </si>
  <si>
    <t>Good (60-69)</t>
  </si>
  <si>
    <t>Fair (40-59)</t>
  </si>
  <si>
    <t>Poor (20-39)</t>
  </si>
  <si>
    <t>Very Poor (0-19)</t>
  </si>
  <si>
    <t>70-100</t>
  </si>
  <si>
    <t>60-69</t>
  </si>
  <si>
    <t>50-59</t>
  </si>
  <si>
    <t>40-49</t>
  </si>
  <si>
    <t>20-39</t>
  </si>
  <si>
    <t>0-19</t>
  </si>
  <si>
    <t>Grade 2 or 3</t>
  </si>
  <si>
    <t>End of primary</t>
  </si>
  <si>
    <t>End of Lower secondary</t>
  </si>
  <si>
    <t>Go summary section</t>
  </si>
  <si>
    <t>Pecentage of students (PS) or Score (S)</t>
  </si>
  <si>
    <t>PS</t>
  </si>
  <si>
    <t>Exempt</t>
  </si>
  <si>
    <t>Band 1</t>
  </si>
  <si>
    <t>Band 2</t>
  </si>
  <si>
    <t>Band 6</t>
  </si>
  <si>
    <t>Australia</t>
  </si>
  <si>
    <t>Note: location geographical is very remote in Rural cell and major Cities in Urban cell</t>
  </si>
  <si>
    <t>http://www.nap.edu.au/docs/default-source/default-document-library/2016-naplan-national-report.pdf?sfvrsn=2</t>
  </si>
  <si>
    <t>Source:</t>
  </si>
  <si>
    <t>Numeracy</t>
  </si>
  <si>
    <t>Band 7</t>
  </si>
  <si>
    <t>Band 8</t>
  </si>
  <si>
    <t>Band 9</t>
  </si>
  <si>
    <t>Band 4 and below</t>
  </si>
  <si>
    <t>Band 5 and below</t>
  </si>
  <si>
    <t>Band 10</t>
  </si>
  <si>
    <t>National Assessment Program -Literacy and Numeracy- (NAPLAN)</t>
  </si>
  <si>
    <t>https://avaliacaoeducacional.files.wordpress.com/2015/09/apresentacao_ana_15.pdf</t>
  </si>
  <si>
    <t>n.a</t>
  </si>
  <si>
    <t>2015/2016</t>
  </si>
  <si>
    <t>Comments</t>
  </si>
  <si>
    <t>has data but does not publish the minimum proficiency level</t>
  </si>
  <si>
    <t>Below the set Minimum Standard</t>
  </si>
  <si>
    <t>Zambia</t>
  </si>
  <si>
    <t>MLP</t>
  </si>
  <si>
    <t>Minimum Level Proficiency (MLP)</t>
  </si>
  <si>
    <t>Desirable Level Proficiency (DLP)</t>
  </si>
  <si>
    <t>Uganda</t>
  </si>
  <si>
    <t>Inadequate</t>
  </si>
  <si>
    <t>Adequate</t>
  </si>
  <si>
    <t>Language (literacy english)</t>
  </si>
  <si>
    <t>Source: Ministries of Education or national agency responsible for national assessments</t>
  </si>
  <si>
    <t>http://research.acer.edu.au/cgi/viewcontent.cgi?article=1002&amp;context=mteg</t>
  </si>
  <si>
    <t>Note: n.a = (the country has no assessment). The proficiency levels are defined by each country. Not all countries define a minimum level of achievement in each domain. Therefore, the data included are not comparable across countries.</t>
  </si>
  <si>
    <t>P.S</t>
  </si>
  <si>
    <t>Insatisfactorio</t>
  </si>
  <si>
    <t>Debe Mejorar</t>
  </si>
  <si>
    <t>http://desempenoacademico.hn/resultados2015/wp-content/uploads/2017/06/Informe_nacional_2016_DesempenoAcademico.pdf</t>
  </si>
  <si>
    <t>United States</t>
  </si>
  <si>
    <t>Proficient</t>
  </si>
  <si>
    <t>No  Indigenous (white)</t>
  </si>
  <si>
    <t xml:space="preserve"> Indigenous (Indian/Alaska Native)</t>
  </si>
  <si>
    <t>No  Indigenous (White)</t>
  </si>
  <si>
    <t>Urban (City)</t>
  </si>
  <si>
    <t>https://www.nationsreportcard.gov/reading_math_2015/#?grade=8</t>
  </si>
  <si>
    <t>http://www.stp.gov.py/v1/?wpfb_dl=54</t>
  </si>
  <si>
    <t>Spain</t>
  </si>
  <si>
    <t>Lingüística</t>
  </si>
  <si>
    <t>Below Level 1</t>
  </si>
  <si>
    <t>http://www.exams-council.org.zm/wp-content/uploads/2016/04/2012-National-Assessment-at-Primary-School-Level.pdf</t>
  </si>
  <si>
    <t>Ghana</t>
  </si>
  <si>
    <t>Below Minimum Competency</t>
  </si>
  <si>
    <t>Minimum Competency</t>
  </si>
  <si>
    <t>Proficiency</t>
  </si>
  <si>
    <t>Kenya</t>
  </si>
  <si>
    <t>National Assessment Systems for Monitoring Learner Achievement (NASMLA)</t>
  </si>
  <si>
    <t>Mozambique</t>
  </si>
  <si>
    <t>Segunda Avaliação Nacional da 3aClasse</t>
  </si>
  <si>
    <t>Average score</t>
  </si>
  <si>
    <t>Language assessed is portuguese based on 3 competencies which results of pupils are described in the repport</t>
  </si>
  <si>
    <t>% d’élèves qui ont atteint 73%(seuil désiré)</t>
  </si>
  <si>
    <t>% d’élèves qui ont atteint 50%(seuil minimum)</t>
  </si>
  <si>
    <t>% d’élèves qui n’ont pas atteint 50%(seuil minimum)</t>
  </si>
  <si>
    <t>SYSTEME NATIONAL D’EVALUATION DES RENDEMENTS SCOLAIRES ( SNERS VI )</t>
  </si>
  <si>
    <t>Senegal</t>
  </si>
  <si>
    <t>0-9</t>
  </si>
  <si>
    <t>10-19</t>
  </si>
  <si>
    <t>20-29</t>
  </si>
  <si>
    <t>30-39</t>
  </si>
  <si>
    <t>70-79</t>
  </si>
  <si>
    <t>80-89</t>
  </si>
  <si>
    <t>90-100</t>
  </si>
  <si>
    <t>At end lower secondary</t>
  </si>
  <si>
    <t>English 90-100</t>
  </si>
  <si>
    <t>Mauritius</t>
  </si>
  <si>
    <t>National Form III Assessment</t>
  </si>
  <si>
    <t>South Africa</t>
  </si>
  <si>
    <t>At least 50% marks</t>
  </si>
  <si>
    <t>Below 50%</t>
  </si>
  <si>
    <t>Annual National Assessment (ANA)</t>
  </si>
  <si>
    <t>http://www.saqa.org.za/docs/rep_annual/2014/REPORT%20ON%20THE%20ANA%20OF%202014.pdf</t>
  </si>
  <si>
    <t>Tanzania</t>
  </si>
  <si>
    <t>Uwezo Annual Learning Assessment (ALA)</t>
  </si>
  <si>
    <t>below standard 2</t>
  </si>
  <si>
    <t>standard 2 level</t>
  </si>
  <si>
    <t>Inadequate level</t>
  </si>
  <si>
    <t>Basic level</t>
  </si>
  <si>
    <t>Adequate level</t>
  </si>
  <si>
    <t>Advanced level</t>
  </si>
  <si>
    <t>National Assessment of Progress in Education (NAPE)</t>
  </si>
  <si>
    <t>Ghana 2016 National Education Assessment</t>
  </si>
  <si>
    <t>Form 7</t>
  </si>
  <si>
    <t>Form 8</t>
  </si>
  <si>
    <t>https://www.mecd.gob.es/inee/dam/jcr:134d0cfd-1090-4c21-8b10-66a6b07b565a/informe-egd-2010.pdf</t>
  </si>
  <si>
    <t>Summary.  4.1.1 SDG Indicator (National Assessments)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</si>
</sst>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1FA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/>
      <bottom/>
      <diagonal/>
    </border>
    <border>
      <left/>
      <right style="thin">
        <color rgb="FF00B0F0"/>
      </right>
      <top/>
      <bottom/>
      <diagonal/>
    </border>
    <border>
      <left style="thin">
        <color rgb="FF00B0F0"/>
      </left>
      <right style="thin">
        <color rgb="FF00B0F0"/>
      </right>
      <top/>
      <bottom/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/>
      <right/>
      <top style="thin">
        <color rgb="FF00B0F0"/>
      </top>
      <bottom style="thin">
        <color rgb="FF00B0F0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64">
    <xf numFmtId="0" fontId="0" fillId="0" borderId="0" xfId="0"/>
    <xf numFmtId="0" fontId="2" fillId="0" borderId="0" xfId="0" applyFont="1"/>
    <xf numFmtId="0" fontId="6" fillId="2" borderId="5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/>
    <xf numFmtId="0" fontId="9" fillId="2" borderId="2" xfId="0" applyFont="1" applyFill="1" applyBorder="1" applyAlignment="1" applyProtection="1"/>
    <xf numFmtId="0" fontId="9" fillId="2" borderId="3" xfId="0" applyFont="1" applyFill="1" applyBorder="1" applyAlignment="1" applyProtection="1"/>
    <xf numFmtId="0" fontId="11" fillId="4" borderId="5" xfId="0" applyFont="1" applyFill="1" applyBorder="1"/>
    <xf numFmtId="0" fontId="8" fillId="5" borderId="6" xfId="0" applyFont="1" applyFill="1" applyBorder="1" applyAlignment="1" applyProtection="1">
      <alignment horizontal="center"/>
    </xf>
    <xf numFmtId="0" fontId="8" fillId="5" borderId="10" xfId="0" applyFont="1" applyFill="1" applyBorder="1" applyAlignment="1" applyProtection="1">
      <alignment horizontal="center"/>
    </xf>
    <xf numFmtId="0" fontId="8" fillId="5" borderId="14" xfId="0" applyFont="1" applyFill="1" applyBorder="1" applyAlignment="1" applyProtection="1">
      <alignment horizontal="center"/>
    </xf>
    <xf numFmtId="0" fontId="8" fillId="5" borderId="20" xfId="0" applyFont="1" applyFill="1" applyBorder="1" applyAlignment="1" applyProtection="1">
      <alignment horizontal="center"/>
    </xf>
    <xf numFmtId="9" fontId="8" fillId="0" borderId="5" xfId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164" fontId="8" fillId="0" borderId="5" xfId="2" applyNumberFormat="1" applyFont="1" applyFill="1" applyBorder="1" applyAlignment="1" applyProtection="1">
      <alignment horizontal="center"/>
    </xf>
    <xf numFmtId="0" fontId="0" fillId="0" borderId="5" xfId="0" applyBorder="1" applyAlignment="1">
      <alignment horizontal="center"/>
    </xf>
    <xf numFmtId="0" fontId="8" fillId="5" borderId="6" xfId="0" applyFont="1" applyFill="1" applyBorder="1" applyAlignment="1" applyProtection="1">
      <alignment horizontal="left"/>
    </xf>
    <xf numFmtId="0" fontId="8" fillId="5" borderId="10" xfId="0" applyFont="1" applyFill="1" applyBorder="1" applyAlignment="1" applyProtection="1">
      <alignment horizontal="left"/>
    </xf>
    <xf numFmtId="0" fontId="6" fillId="2" borderId="26" xfId="0" applyFont="1" applyFill="1" applyBorder="1" applyAlignment="1" applyProtection="1">
      <alignment horizontal="center" vertical="center" wrapText="1"/>
    </xf>
    <xf numFmtId="0" fontId="7" fillId="2" borderId="26" xfId="0" applyFont="1" applyFill="1" applyBorder="1" applyAlignment="1" applyProtection="1">
      <alignment horizontal="center" vertical="center" wrapText="1"/>
    </xf>
    <xf numFmtId="165" fontId="0" fillId="0" borderId="27" xfId="0" applyNumberFormat="1" applyBorder="1"/>
    <xf numFmtId="165" fontId="0" fillId="0" borderId="18" xfId="0" applyNumberFormat="1" applyBorder="1"/>
    <xf numFmtId="0" fontId="4" fillId="2" borderId="5" xfId="0" applyFont="1" applyFill="1" applyBorder="1" applyAlignment="1" applyProtection="1">
      <alignment horizontal="left" wrapText="1"/>
    </xf>
    <xf numFmtId="165" fontId="8" fillId="0" borderId="28" xfId="1" applyNumberFormat="1" applyFont="1" applyFill="1" applyBorder="1" applyProtection="1"/>
    <xf numFmtId="165" fontId="8" fillId="0" borderId="24" xfId="1" applyNumberFormat="1" applyFont="1" applyFill="1" applyBorder="1" applyProtection="1"/>
    <xf numFmtId="165" fontId="8" fillId="0" borderId="9" xfId="1" applyNumberFormat="1" applyFont="1" applyFill="1" applyBorder="1" applyProtection="1"/>
    <xf numFmtId="165" fontId="8" fillId="0" borderId="8" xfId="1" applyNumberFormat="1" applyFont="1" applyFill="1" applyBorder="1" applyProtection="1"/>
    <xf numFmtId="165" fontId="8" fillId="0" borderId="7" xfId="1" applyNumberFormat="1" applyFont="1" applyFill="1" applyBorder="1" applyProtection="1"/>
    <xf numFmtId="165" fontId="8" fillId="0" borderId="7" xfId="1" applyNumberFormat="1" applyFont="1" applyFill="1" applyBorder="1" applyAlignment="1" applyProtection="1">
      <alignment vertical="center" wrapText="1"/>
    </xf>
    <xf numFmtId="165" fontId="8" fillId="0" borderId="9" xfId="1" applyNumberFormat="1" applyFont="1" applyFill="1" applyBorder="1" applyAlignment="1" applyProtection="1">
      <alignment vertical="center" wrapText="1"/>
    </xf>
    <xf numFmtId="165" fontId="8" fillId="0" borderId="8" xfId="1" applyNumberFormat="1" applyFont="1" applyFill="1" applyBorder="1" applyAlignment="1" applyProtection="1">
      <alignment vertical="center" wrapText="1"/>
    </xf>
    <xf numFmtId="165" fontId="8" fillId="0" borderId="19" xfId="1" applyNumberFormat="1" applyFont="1" applyFill="1" applyBorder="1" applyProtection="1"/>
    <xf numFmtId="165" fontId="8" fillId="0" borderId="25" xfId="1" applyNumberFormat="1" applyFont="1" applyFill="1" applyBorder="1" applyProtection="1"/>
    <xf numFmtId="165" fontId="8" fillId="0" borderId="13" xfId="1" applyNumberFormat="1" applyFont="1" applyFill="1" applyBorder="1" applyProtection="1"/>
    <xf numFmtId="165" fontId="8" fillId="0" borderId="12" xfId="1" applyNumberFormat="1" applyFont="1" applyFill="1" applyBorder="1" applyProtection="1"/>
    <xf numFmtId="165" fontId="8" fillId="0" borderId="11" xfId="1" applyNumberFormat="1" applyFont="1" applyFill="1" applyBorder="1" applyProtection="1"/>
    <xf numFmtId="165" fontId="8" fillId="0" borderId="11" xfId="1" applyNumberFormat="1" applyFont="1" applyFill="1" applyBorder="1" applyAlignment="1" applyProtection="1">
      <alignment vertical="center" wrapText="1"/>
    </xf>
    <xf numFmtId="165" fontId="8" fillId="0" borderId="13" xfId="1" applyNumberFormat="1" applyFont="1" applyFill="1" applyBorder="1" applyAlignment="1" applyProtection="1">
      <alignment vertical="center" wrapText="1"/>
    </xf>
    <xf numFmtId="165" fontId="8" fillId="0" borderId="12" xfId="1" applyNumberFormat="1" applyFont="1" applyFill="1" applyBorder="1" applyAlignment="1" applyProtection="1">
      <alignment vertical="center" wrapText="1"/>
    </xf>
    <xf numFmtId="165" fontId="8" fillId="0" borderId="18" xfId="1" applyNumberFormat="1" applyFont="1" applyFill="1" applyBorder="1" applyProtection="1"/>
    <xf numFmtId="165" fontId="8" fillId="0" borderId="15" xfId="1" applyNumberFormat="1" applyFont="1" applyFill="1" applyBorder="1" applyProtection="1"/>
    <xf numFmtId="165" fontId="8" fillId="0" borderId="17" xfId="1" applyNumberFormat="1" applyFont="1" applyFill="1" applyBorder="1" applyProtection="1"/>
    <xf numFmtId="165" fontId="8" fillId="0" borderId="16" xfId="1" applyNumberFormat="1" applyFont="1" applyFill="1" applyBorder="1" applyProtection="1"/>
    <xf numFmtId="165" fontId="8" fillId="0" borderId="0" xfId="1" applyNumberFormat="1" applyFont="1" applyFill="1" applyBorder="1" applyProtection="1"/>
    <xf numFmtId="165" fontId="8" fillId="0" borderId="21" xfId="1" applyNumberFormat="1" applyFont="1" applyFill="1" applyBorder="1" applyProtection="1"/>
    <xf numFmtId="165" fontId="8" fillId="0" borderId="22" xfId="1" applyNumberFormat="1" applyFont="1" applyFill="1" applyBorder="1" applyProtection="1"/>
    <xf numFmtId="165" fontId="8" fillId="0" borderId="23" xfId="1" applyNumberFormat="1" applyFont="1" applyFill="1" applyBorder="1" applyProtection="1"/>
    <xf numFmtId="165" fontId="8" fillId="0" borderId="21" xfId="1" applyNumberFormat="1" applyFont="1" applyFill="1" applyBorder="1" applyAlignment="1" applyProtection="1">
      <alignment vertical="center" wrapText="1"/>
    </xf>
    <xf numFmtId="165" fontId="8" fillId="0" borderId="23" xfId="1" applyNumberFormat="1" applyFont="1" applyFill="1" applyBorder="1" applyAlignment="1" applyProtection="1">
      <alignment vertical="center" wrapText="1"/>
    </xf>
    <xf numFmtId="165" fontId="8" fillId="0" borderId="22" xfId="1" applyNumberFormat="1" applyFont="1" applyFill="1" applyBorder="1" applyAlignment="1" applyProtection="1">
      <alignment vertical="center" wrapText="1"/>
    </xf>
    <xf numFmtId="165" fontId="8" fillId="0" borderId="3" xfId="1" applyNumberFormat="1" applyFont="1" applyFill="1" applyBorder="1" applyProtection="1"/>
    <xf numFmtId="165" fontId="0" fillId="0" borderId="1" xfId="0" applyNumberFormat="1" applyBorder="1"/>
    <xf numFmtId="0" fontId="8" fillId="0" borderId="5" xfId="2" applyNumberFormat="1" applyFont="1" applyFill="1" applyBorder="1" applyAlignment="1" applyProtection="1">
      <alignment horizontal="center"/>
    </xf>
    <xf numFmtId="2" fontId="8" fillId="0" borderId="5" xfId="1" applyNumberFormat="1" applyFont="1" applyFill="1" applyBorder="1" applyAlignment="1" applyProtection="1">
      <alignment horizontal="center"/>
    </xf>
    <xf numFmtId="2" fontId="0" fillId="0" borderId="5" xfId="0" applyNumberFormat="1" applyBorder="1" applyAlignment="1">
      <alignment horizontal="center"/>
    </xf>
    <xf numFmtId="1" fontId="8" fillId="0" borderId="5" xfId="2" applyNumberFormat="1" applyFont="1" applyFill="1" applyBorder="1" applyAlignment="1" applyProtection="1">
      <alignment horizontal="center"/>
    </xf>
    <xf numFmtId="2" fontId="8" fillId="0" borderId="28" xfId="1" applyNumberFormat="1" applyFont="1" applyFill="1" applyBorder="1" applyProtection="1"/>
    <xf numFmtId="2" fontId="8" fillId="0" borderId="19" xfId="1" applyNumberFormat="1" applyFont="1" applyFill="1" applyBorder="1" applyProtection="1"/>
    <xf numFmtId="2" fontId="8" fillId="0" borderId="8" xfId="1" applyNumberFormat="1" applyFont="1" applyFill="1" applyBorder="1" applyProtection="1"/>
    <xf numFmtId="2" fontId="8" fillId="0" borderId="12" xfId="1" applyNumberFormat="1" applyFont="1" applyFill="1" applyBorder="1" applyProtection="1"/>
    <xf numFmtId="2" fontId="8" fillId="0" borderId="9" xfId="1" applyNumberFormat="1" applyFont="1" applyFill="1" applyBorder="1" applyProtection="1"/>
    <xf numFmtId="2" fontId="8" fillId="0" borderId="13" xfId="1" applyNumberFormat="1" applyFont="1" applyFill="1" applyBorder="1" applyProtection="1"/>
    <xf numFmtId="165" fontId="8" fillId="0" borderId="29" xfId="1" applyNumberFormat="1" applyFont="1" applyFill="1" applyBorder="1" applyProtection="1"/>
    <xf numFmtId="165" fontId="8" fillId="0" borderId="30" xfId="1" applyNumberFormat="1" applyFont="1" applyFill="1" applyBorder="1" applyProtection="1"/>
    <xf numFmtId="165" fontId="8" fillId="0" borderId="0" xfId="1" applyNumberFormat="1" applyFont="1" applyFill="1" applyBorder="1" applyAlignment="1" applyProtection="1">
      <alignment vertical="center" wrapText="1"/>
    </xf>
    <xf numFmtId="165" fontId="8" fillId="0" borderId="27" xfId="1" applyNumberFormat="1" applyFont="1" applyFill="1" applyBorder="1" applyProtection="1"/>
    <xf numFmtId="165" fontId="8" fillId="0" borderId="4" xfId="1" applyNumberFormat="1" applyFont="1" applyFill="1" applyBorder="1" applyProtection="1"/>
    <xf numFmtId="165" fontId="8" fillId="0" borderId="18" xfId="1" applyNumberFormat="1" applyFont="1" applyFill="1" applyBorder="1" applyAlignment="1" applyProtection="1">
      <alignment vertical="center" wrapText="1"/>
    </xf>
    <xf numFmtId="165" fontId="8" fillId="0" borderId="19" xfId="1" applyNumberFormat="1" applyFont="1" applyFill="1" applyBorder="1" applyAlignment="1" applyProtection="1">
      <alignment vertical="center" wrapText="1"/>
    </xf>
    <xf numFmtId="2" fontId="12" fillId="5" borderId="1" xfId="0" applyNumberFormat="1" applyFont="1" applyFill="1" applyBorder="1"/>
    <xf numFmtId="2" fontId="0" fillId="0" borderId="1" xfId="0" applyNumberFormat="1" applyBorder="1"/>
    <xf numFmtId="2" fontId="8" fillId="0" borderId="3" xfId="1" applyNumberFormat="1" applyFont="1" applyFill="1" applyBorder="1" applyProtection="1"/>
    <xf numFmtId="2" fontId="8" fillId="0" borderId="21" xfId="1" applyNumberFormat="1" applyFont="1" applyFill="1" applyBorder="1" applyProtection="1"/>
    <xf numFmtId="2" fontId="8" fillId="0" borderId="23" xfId="1" applyNumberFormat="1" applyFont="1" applyFill="1" applyBorder="1" applyProtection="1"/>
    <xf numFmtId="2" fontId="8" fillId="0" borderId="22" xfId="1" applyNumberFormat="1" applyFont="1" applyFill="1" applyBorder="1" applyProtection="1"/>
    <xf numFmtId="2" fontId="0" fillId="0" borderId="27" xfId="0" applyNumberFormat="1" applyBorder="1"/>
    <xf numFmtId="2" fontId="0" fillId="0" borderId="18" xfId="0" applyNumberFormat="1" applyBorder="1"/>
    <xf numFmtId="2" fontId="8" fillId="0" borderId="18" xfId="1" applyNumberFormat="1" applyFont="1" applyFill="1" applyBorder="1" applyProtection="1"/>
    <xf numFmtId="165" fontId="8" fillId="0" borderId="2" xfId="1" applyNumberFormat="1" applyFont="1" applyFill="1" applyBorder="1" applyProtection="1"/>
    <xf numFmtId="165" fontId="0" fillId="0" borderId="2" xfId="0" applyNumberFormat="1" applyBorder="1"/>
    <xf numFmtId="1" fontId="8" fillId="0" borderId="5" xfId="1" applyNumberFormat="1" applyFont="1" applyFill="1" applyBorder="1" applyAlignment="1" applyProtection="1">
      <alignment horizontal="center"/>
    </xf>
    <xf numFmtId="1" fontId="0" fillId="0" borderId="5" xfId="0" applyNumberFormat="1" applyBorder="1" applyAlignment="1">
      <alignment horizontal="center"/>
    </xf>
    <xf numFmtId="0" fontId="0" fillId="0" borderId="19" xfId="0" applyBorder="1"/>
    <xf numFmtId="165" fontId="8" fillId="0" borderId="31" xfId="1" applyNumberFormat="1" applyFont="1" applyFill="1" applyBorder="1" applyProtection="1"/>
    <xf numFmtId="165" fontId="8" fillId="0" borderId="32" xfId="1" applyNumberFormat="1" applyFont="1" applyFill="1" applyBorder="1" applyProtection="1"/>
    <xf numFmtId="0" fontId="13" fillId="0" borderId="0" xfId="3"/>
    <xf numFmtId="0" fontId="0" fillId="0" borderId="0" xfId="0" applyAlignment="1">
      <alignment horizontal="right"/>
    </xf>
    <xf numFmtId="165" fontId="8" fillId="0" borderId="0" xfId="1" applyNumberFormat="1" applyFont="1" applyFill="1" applyBorder="1" applyAlignment="1" applyProtection="1">
      <alignment horizontal="right"/>
    </xf>
    <xf numFmtId="165" fontId="8" fillId="0" borderId="23" xfId="1" applyNumberFormat="1" applyFont="1" applyFill="1" applyBorder="1" applyAlignment="1" applyProtection="1">
      <alignment horizontal="right"/>
    </xf>
    <xf numFmtId="0" fontId="4" fillId="2" borderId="33" xfId="0" applyFont="1" applyFill="1" applyBorder="1" applyAlignment="1" applyProtection="1">
      <alignment horizontal="left" wrapText="1"/>
    </xf>
    <xf numFmtId="0" fontId="8" fillId="0" borderId="26" xfId="0" applyFont="1" applyFill="1" applyBorder="1" applyAlignment="1" applyProtection="1">
      <alignment horizontal="center"/>
    </xf>
    <xf numFmtId="0" fontId="8" fillId="0" borderId="34" xfId="0" applyFont="1" applyFill="1" applyBorder="1" applyAlignment="1" applyProtection="1">
      <alignment horizontal="center"/>
    </xf>
    <xf numFmtId="0" fontId="8" fillId="0" borderId="33" xfId="0" applyFont="1" applyFill="1" applyBorder="1" applyAlignment="1" applyProtection="1">
      <alignment horizontal="center"/>
    </xf>
    <xf numFmtId="9" fontId="0" fillId="0" borderId="5" xfId="0" applyNumberFormat="1" applyBorder="1" applyAlignment="1">
      <alignment horizontal="center"/>
    </xf>
    <xf numFmtId="0" fontId="0" fillId="6" borderId="37" xfId="0" applyFill="1" applyBorder="1"/>
    <xf numFmtId="0" fontId="0" fillId="0" borderId="37" xfId="0" applyBorder="1"/>
    <xf numFmtId="0" fontId="14" fillId="6" borderId="35" xfId="0" applyFont="1" applyFill="1" applyBorder="1" applyAlignment="1">
      <alignment horizontal="center" vertical="center"/>
    </xf>
    <xf numFmtId="0" fontId="13" fillId="6" borderId="36" xfId="3" applyFill="1" applyBorder="1"/>
    <xf numFmtId="0" fontId="13" fillId="0" borderId="36" xfId="3" applyBorder="1"/>
    <xf numFmtId="0" fontId="13" fillId="0" borderId="0" xfId="3" applyAlignment="1">
      <alignment horizontal="center" vertical="center"/>
    </xf>
    <xf numFmtId="0" fontId="14" fillId="6" borderId="35" xfId="0" applyFont="1" applyFill="1" applyBorder="1" applyAlignment="1">
      <alignment horizontal="center" vertical="center"/>
    </xf>
    <xf numFmtId="0" fontId="0" fillId="0" borderId="21" xfId="0" applyBorder="1"/>
    <xf numFmtId="2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6" borderId="36" xfId="0" applyNumberFormat="1" applyFont="1" applyFill="1" applyBorder="1" applyAlignment="1">
      <alignment horizontal="center"/>
    </xf>
    <xf numFmtId="165" fontId="0" fillId="6" borderId="37" xfId="0" applyNumberFormat="1" applyFont="1" applyFill="1" applyBorder="1" applyAlignment="1">
      <alignment horizontal="center"/>
    </xf>
    <xf numFmtId="165" fontId="0" fillId="0" borderId="36" xfId="0" applyNumberFormat="1" applyFont="1" applyBorder="1" applyAlignment="1">
      <alignment horizontal="center"/>
    </xf>
    <xf numFmtId="165" fontId="0" fillId="0" borderId="37" xfId="0" applyNumberFormat="1" applyFont="1" applyBorder="1" applyAlignment="1">
      <alignment horizontal="center"/>
    </xf>
    <xf numFmtId="0" fontId="0" fillId="6" borderId="36" xfId="0" applyFont="1" applyFill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0" fillId="6" borderId="38" xfId="0" applyFont="1" applyFill="1" applyBorder="1"/>
    <xf numFmtId="0" fontId="0" fillId="6" borderId="0" xfId="0" applyFont="1" applyFill="1" applyBorder="1" applyAlignment="1">
      <alignment horizontal="center"/>
    </xf>
    <xf numFmtId="0" fontId="0" fillId="6" borderId="38" xfId="0" applyFont="1" applyFill="1" applyBorder="1" applyAlignment="1">
      <alignment horizontal="center"/>
    </xf>
    <xf numFmtId="0" fontId="0" fillId="0" borderId="38" xfId="0" applyFont="1" applyBorder="1"/>
    <xf numFmtId="0" fontId="0" fillId="0" borderId="0" xfId="0" applyFont="1" applyBorder="1" applyAlignment="1">
      <alignment horizontal="center"/>
    </xf>
    <xf numFmtId="0" fontId="0" fillId="0" borderId="38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Border="1"/>
    <xf numFmtId="0" fontId="8" fillId="0" borderId="34" xfId="0" applyFont="1" applyFill="1" applyBorder="1" applyAlignment="1" applyProtection="1">
      <alignment horizontal="left"/>
    </xf>
    <xf numFmtId="0" fontId="8" fillId="0" borderId="26" xfId="0" applyFont="1" applyFill="1" applyBorder="1" applyAlignment="1" applyProtection="1">
      <alignment horizontal="left"/>
    </xf>
    <xf numFmtId="0" fontId="16" fillId="0" borderId="42" xfId="0" applyFont="1" applyBorder="1" applyAlignment="1" applyProtection="1">
      <alignment horizontal="left" vertical="top"/>
      <protection locked="0"/>
    </xf>
    <xf numFmtId="0" fontId="0" fillId="0" borderId="34" xfId="0" applyBorder="1"/>
    <xf numFmtId="0" fontId="0" fillId="0" borderId="18" xfId="0" applyBorder="1"/>
    <xf numFmtId="0" fontId="17" fillId="0" borderId="0" xfId="0" applyFont="1"/>
    <xf numFmtId="0" fontId="18" fillId="0" borderId="0" xfId="0" applyFont="1"/>
    <xf numFmtId="0" fontId="8" fillId="0" borderId="10" xfId="0" applyFont="1" applyFill="1" applyBorder="1" applyAlignment="1" applyProtection="1">
      <alignment horizontal="center"/>
    </xf>
    <xf numFmtId="0" fontId="0" fillId="0" borderId="34" xfId="0" applyBorder="1" applyAlignment="1">
      <alignment horizontal="center"/>
    </xf>
    <xf numFmtId="165" fontId="0" fillId="0" borderId="42" xfId="0" applyNumberFormat="1" applyFont="1" applyFill="1" applyBorder="1" applyAlignment="1" applyProtection="1">
      <alignment horizontal="right" vertical="center" wrapText="1"/>
      <protection locked="0"/>
    </xf>
    <xf numFmtId="165" fontId="0" fillId="0" borderId="43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42" xfId="0" applyFont="1" applyFill="1" applyBorder="1" applyAlignment="1" applyProtection="1">
      <alignment horizontal="center" vertical="center"/>
      <protection locked="0"/>
    </xf>
    <xf numFmtId="16" fontId="0" fillId="0" borderId="42" xfId="0" quotePrefix="1" applyNumberFormat="1" applyFont="1" applyFill="1" applyBorder="1" applyAlignment="1" applyProtection="1">
      <alignment horizontal="center" vertical="center"/>
      <protection locked="0"/>
    </xf>
    <xf numFmtId="165" fontId="0" fillId="0" borderId="44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45" xfId="0" applyFont="1" applyFill="1" applyBorder="1" applyAlignment="1" applyProtection="1">
      <alignment horizontal="left" vertical="center"/>
      <protection locked="0"/>
    </xf>
    <xf numFmtId="0" fontId="0" fillId="0" borderId="46" xfId="0" applyFont="1" applyFill="1" applyBorder="1" applyAlignment="1" applyProtection="1">
      <alignment horizontal="left" vertical="center"/>
      <protection locked="0"/>
    </xf>
    <xf numFmtId="0" fontId="16" fillId="0" borderId="42" xfId="0" applyFont="1" applyBorder="1" applyProtection="1">
      <protection locked="0"/>
    </xf>
    <xf numFmtId="165" fontId="0" fillId="0" borderId="0" xfId="0" applyNumberFormat="1" applyBorder="1"/>
    <xf numFmtId="0" fontId="0" fillId="0" borderId="0" xfId="0" applyAlignment="1"/>
    <xf numFmtId="0" fontId="14" fillId="6" borderId="35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horizontal="center" vertical="center" wrapText="1"/>
    </xf>
    <xf numFmtId="0" fontId="14" fillId="6" borderId="39" xfId="0" applyFont="1" applyFill="1" applyBorder="1" applyAlignment="1">
      <alignment horizontal="center" vertical="center"/>
    </xf>
    <xf numFmtId="0" fontId="14" fillId="6" borderId="41" xfId="0" applyFont="1" applyFill="1" applyBorder="1" applyAlignment="1">
      <alignment horizontal="center" vertical="center"/>
    </xf>
    <xf numFmtId="0" fontId="14" fillId="6" borderId="40" xfId="0" applyFont="1" applyFill="1" applyBorder="1" applyAlignment="1">
      <alignment horizontal="center" vertical="center"/>
    </xf>
    <xf numFmtId="0" fontId="9" fillId="3" borderId="5" xfId="0" applyFont="1" applyFill="1" applyBorder="1" applyAlignment="1" applyProtection="1">
      <alignment horizontal="left"/>
    </xf>
    <xf numFmtId="0" fontId="9" fillId="2" borderId="5" xfId="0" applyFont="1" applyFill="1" applyBorder="1" applyAlignment="1" applyProtection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left"/>
    </xf>
    <xf numFmtId="0" fontId="10" fillId="2" borderId="3" xfId="0" applyFont="1" applyFill="1" applyBorder="1" applyAlignment="1">
      <alignment horizontal="left"/>
    </xf>
    <xf numFmtId="0" fontId="5" fillId="2" borderId="5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center" vertical="center"/>
    </xf>
    <xf numFmtId="0" fontId="5" fillId="2" borderId="5" xfId="0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 wrapText="1"/>
    </xf>
    <xf numFmtId="0" fontId="4" fillId="2" borderId="26" xfId="0" applyFont="1" applyFill="1" applyBorder="1" applyAlignment="1" applyProtection="1">
      <alignment horizontal="center" vertical="center" wrapText="1"/>
    </xf>
    <xf numFmtId="9" fontId="3" fillId="2" borderId="1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4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8" fillId="0" borderId="1" xfId="0" applyNumberFormat="1" applyFont="1" applyBorder="1"/>
    <xf numFmtId="165" fontId="8" fillId="0" borderId="2" xfId="0" applyNumberFormat="1" applyFont="1" applyBorder="1"/>
    <xf numFmtId="0" fontId="8" fillId="0" borderId="0" xfId="0" applyFont="1"/>
    <xf numFmtId="0" fontId="19" fillId="0" borderId="0" xfId="0" applyFont="1"/>
  </cellXfs>
  <cellStyles count="4">
    <cellStyle name="Hipervínculo" xfId="3" builtinId="8"/>
    <cellStyle name="Millares" xfId="2" builtinId="3"/>
    <cellStyle name="Normal" xfId="0" builtinId="0"/>
    <cellStyle name="Porcentaje" xfId="1" builtinId="5"/>
  </cellStyles>
  <dxfs count="9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</dxfs>
  <tableStyles count="0" defaultTableStyle="TableStyleMedium9" defaultPivotStyle="PivotStyleLight16"/>
  <colors>
    <mruColors>
      <color rgb="FFD2E1FA"/>
      <color rgb="FFD9F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146</xdr:row>
          <xdr:rowOff>152400</xdr:rowOff>
        </xdr:from>
        <xdr:to>
          <xdr:col>2</xdr:col>
          <xdr:colOff>123825</xdr:colOff>
          <xdr:row>157</xdr:row>
          <xdr:rowOff>123825</xdr:rowOff>
        </xdr:to>
        <xdr:sp macro="" textlink="">
          <xdr:nvSpPr>
            <xdr:cNvPr id="1025" name="Objeto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F62D812B-E15B-4673-9262-75E780BF52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ncert.nic.in/departments/nie/esd/pdf/NAS_Class3.pdf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neas.gov.pk/Document%20Center_files/National_Stakeholder_2014.pdf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bcsea.bt/downloads/NEA2013-2014.pdf" TargetMode="External"/><Relationship Id="rId1" Type="http://schemas.openxmlformats.org/officeDocument/2006/relationships/hyperlink" Target="http://www.bcsea.bt/downloads/DzongkhaNEAReportFinal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drive.google.com/file/d/0B1ekqZE5ZIUJMWpHN3lOS0hUY1U/vie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B3:N39"/>
  <sheetViews>
    <sheetView tabSelected="1" zoomScale="90" zoomScaleNormal="90" workbookViewId="0">
      <selection activeCell="B3" sqref="B3"/>
    </sheetView>
  </sheetViews>
  <sheetFormatPr baseColWidth="10" defaultRowHeight="15" x14ac:dyDescent="0.25"/>
  <cols>
    <col min="1" max="1" width="3.5703125" customWidth="1"/>
    <col min="2" max="2" width="15.28515625" customWidth="1"/>
    <col min="3" max="3" width="11.28515625" customWidth="1"/>
    <col min="4" max="12" width="12.7109375" customWidth="1"/>
    <col min="13" max="13" width="16.42578125" customWidth="1"/>
    <col min="14" max="14" width="57.42578125" customWidth="1"/>
  </cols>
  <sheetData>
    <row r="3" spans="2:14" x14ac:dyDescent="0.25">
      <c r="B3" s="163" t="s">
        <v>294</v>
      </c>
    </row>
    <row r="4" spans="2:14" x14ac:dyDescent="0.25">
      <c r="B4" s="137" t="s">
        <v>30</v>
      </c>
      <c r="C4" s="137" t="s">
        <v>35</v>
      </c>
      <c r="D4" s="139" t="s">
        <v>195</v>
      </c>
      <c r="E4" s="140"/>
      <c r="F4" s="141"/>
      <c r="G4" s="139" t="s">
        <v>196</v>
      </c>
      <c r="H4" s="140"/>
      <c r="I4" s="141"/>
      <c r="J4" s="139" t="s">
        <v>197</v>
      </c>
      <c r="K4" s="140"/>
      <c r="L4" s="141"/>
      <c r="M4" s="138" t="s">
        <v>199</v>
      </c>
      <c r="N4" s="137" t="s">
        <v>220</v>
      </c>
    </row>
    <row r="5" spans="2:14" ht="30" customHeight="1" x14ac:dyDescent="0.25">
      <c r="B5" s="137"/>
      <c r="C5" s="137"/>
      <c r="D5" s="100" t="s">
        <v>31</v>
      </c>
      <c r="E5" s="96" t="s">
        <v>57</v>
      </c>
      <c r="F5" s="96" t="s">
        <v>58</v>
      </c>
      <c r="G5" s="100" t="s">
        <v>31</v>
      </c>
      <c r="H5" s="96" t="s">
        <v>57</v>
      </c>
      <c r="I5" s="96" t="s">
        <v>58</v>
      </c>
      <c r="J5" s="100" t="s">
        <v>31</v>
      </c>
      <c r="K5" s="96" t="s">
        <v>57</v>
      </c>
      <c r="L5" s="96" t="s">
        <v>58</v>
      </c>
      <c r="M5" s="138"/>
      <c r="N5" s="137"/>
    </row>
    <row r="6" spans="2:14" x14ac:dyDescent="0.25">
      <c r="B6" s="98" t="s">
        <v>160</v>
      </c>
      <c r="C6" s="113">
        <v>2013</v>
      </c>
      <c r="D6" s="109"/>
      <c r="E6" s="106"/>
      <c r="F6" s="107"/>
      <c r="G6" s="116">
        <v>6</v>
      </c>
      <c r="H6" s="106"/>
      <c r="I6" s="107"/>
      <c r="J6" s="114"/>
      <c r="K6" s="106"/>
      <c r="L6" s="107"/>
      <c r="M6" s="115"/>
      <c r="N6" s="95" t="s">
        <v>221</v>
      </c>
    </row>
    <row r="7" spans="2:14" x14ac:dyDescent="0.25">
      <c r="B7" s="97" t="s">
        <v>41</v>
      </c>
      <c r="C7" s="110">
        <v>2016</v>
      </c>
      <c r="D7" s="108">
        <v>3</v>
      </c>
      <c r="E7" s="104">
        <f>Argentina!C26</f>
        <v>62.4</v>
      </c>
      <c r="F7" s="105">
        <f>Argentina!C50</f>
        <v>62.9</v>
      </c>
      <c r="G7" s="111">
        <v>6</v>
      </c>
      <c r="H7" s="104">
        <f>Argentina!C74</f>
        <v>66.8</v>
      </c>
      <c r="I7" s="105">
        <f>Argentina!C98</f>
        <v>58.599999999999994</v>
      </c>
      <c r="J7" s="111">
        <v>9</v>
      </c>
      <c r="K7" s="104">
        <f>Argentina!C122</f>
        <v>61.6</v>
      </c>
      <c r="L7" s="105">
        <f>Argentina!C146</f>
        <v>37.6</v>
      </c>
      <c r="M7" s="112" t="s">
        <v>200</v>
      </c>
      <c r="N7" s="94"/>
    </row>
    <row r="8" spans="2:14" x14ac:dyDescent="0.25">
      <c r="B8" s="98" t="s">
        <v>205</v>
      </c>
      <c r="C8" s="113">
        <v>2016</v>
      </c>
      <c r="D8" s="109">
        <v>3</v>
      </c>
      <c r="E8" s="106">
        <f>Australia!C26</f>
        <v>95</v>
      </c>
      <c r="F8" s="107">
        <f>Australia!C50</f>
        <v>95.6</v>
      </c>
      <c r="G8" s="116">
        <v>7</v>
      </c>
      <c r="H8" s="106">
        <f>Australia!C74</f>
        <v>94.5</v>
      </c>
      <c r="I8" s="107">
        <f>Australia!C98</f>
        <v>95.5</v>
      </c>
      <c r="J8" s="114">
        <v>9</v>
      </c>
      <c r="K8" s="106">
        <f>Australia!C122</f>
        <v>92.899999999999991</v>
      </c>
      <c r="L8" s="107">
        <f>Australia!C146</f>
        <v>95.1</v>
      </c>
      <c r="M8" s="115" t="s">
        <v>200</v>
      </c>
      <c r="N8" s="95"/>
    </row>
    <row r="9" spans="2:14" x14ac:dyDescent="0.25">
      <c r="B9" s="97" t="s">
        <v>106</v>
      </c>
      <c r="C9" s="110">
        <v>2015</v>
      </c>
      <c r="D9" s="108"/>
      <c r="E9" s="104"/>
      <c r="F9" s="105"/>
      <c r="G9" s="111">
        <v>6</v>
      </c>
      <c r="H9" s="104"/>
      <c r="I9" s="105"/>
      <c r="J9" s="111">
        <v>8</v>
      </c>
      <c r="K9" s="104"/>
      <c r="L9" s="105"/>
      <c r="M9" s="112"/>
      <c r="N9" s="94" t="s">
        <v>221</v>
      </c>
    </row>
    <row r="10" spans="2:14" x14ac:dyDescent="0.25">
      <c r="B10" s="98" t="s">
        <v>122</v>
      </c>
      <c r="C10" s="113">
        <v>2013</v>
      </c>
      <c r="D10" s="109" t="s">
        <v>218</v>
      </c>
      <c r="E10" s="106" t="s">
        <v>218</v>
      </c>
      <c r="F10" s="107" t="s">
        <v>218</v>
      </c>
      <c r="G10" s="116" t="s">
        <v>218</v>
      </c>
      <c r="H10" s="106" t="s">
        <v>218</v>
      </c>
      <c r="I10" s="107" t="s">
        <v>218</v>
      </c>
      <c r="J10" s="114">
        <v>10</v>
      </c>
      <c r="K10" s="106">
        <f>Bhutan!C122</f>
        <v>48</v>
      </c>
      <c r="L10" s="107">
        <f>Bhutan!C98</f>
        <v>50.63</v>
      </c>
      <c r="M10" s="115" t="s">
        <v>200</v>
      </c>
      <c r="N10" s="95"/>
    </row>
    <row r="11" spans="2:14" x14ac:dyDescent="0.25">
      <c r="B11" s="97" t="s">
        <v>94</v>
      </c>
      <c r="C11" s="110">
        <v>2014</v>
      </c>
      <c r="D11" s="108">
        <v>3</v>
      </c>
      <c r="E11" s="104">
        <f>Brasil!C26</f>
        <v>77.790000000000006</v>
      </c>
      <c r="F11" s="105">
        <f>Brasil!C50</f>
        <v>75.710000000000008</v>
      </c>
      <c r="G11" s="111">
        <v>5</v>
      </c>
      <c r="H11" s="104" t="s">
        <v>218</v>
      </c>
      <c r="I11" s="105" t="s">
        <v>218</v>
      </c>
      <c r="J11" s="111">
        <v>9</v>
      </c>
      <c r="K11" s="104" t="s">
        <v>218</v>
      </c>
      <c r="L11" s="105" t="s">
        <v>218</v>
      </c>
      <c r="M11" s="112" t="s">
        <v>200</v>
      </c>
      <c r="N11" s="94"/>
    </row>
    <row r="12" spans="2:14" x14ac:dyDescent="0.25">
      <c r="B12" s="98" t="s">
        <v>134</v>
      </c>
      <c r="C12" s="113">
        <v>2013</v>
      </c>
      <c r="D12" s="109"/>
      <c r="E12" s="106"/>
      <c r="F12" s="107"/>
      <c r="G12" s="116">
        <v>6</v>
      </c>
      <c r="H12" s="106"/>
      <c r="I12" s="107"/>
      <c r="J12" s="114"/>
      <c r="K12" s="106"/>
      <c r="L12" s="107"/>
      <c r="M12" s="115"/>
      <c r="N12" s="95" t="s">
        <v>221</v>
      </c>
    </row>
    <row r="13" spans="2:14" x14ac:dyDescent="0.25">
      <c r="B13" s="97" t="s">
        <v>52</v>
      </c>
      <c r="C13" s="110" t="s">
        <v>219</v>
      </c>
      <c r="D13" s="108">
        <v>2</v>
      </c>
      <c r="E13" s="104">
        <f>Chile!C26</f>
        <v>77.599999999999994</v>
      </c>
      <c r="F13" s="105" t="s">
        <v>218</v>
      </c>
      <c r="G13" s="111">
        <v>4</v>
      </c>
      <c r="H13" s="104">
        <f>Chile!C50</f>
        <v>69.099999999999994</v>
      </c>
      <c r="I13" s="105">
        <f>Chile!C74</f>
        <v>65</v>
      </c>
      <c r="J13" s="111">
        <v>10</v>
      </c>
      <c r="K13" s="104">
        <f>Chile!C98</f>
        <v>47.400000000000006</v>
      </c>
      <c r="L13" s="105">
        <f>Chile!C122</f>
        <v>57.7</v>
      </c>
      <c r="M13" s="112" t="s">
        <v>200</v>
      </c>
      <c r="N13" s="94"/>
    </row>
    <row r="14" spans="2:14" x14ac:dyDescent="0.25">
      <c r="B14" s="98" t="s">
        <v>93</v>
      </c>
      <c r="C14" s="113">
        <v>2016</v>
      </c>
      <c r="D14" s="109">
        <v>3</v>
      </c>
      <c r="E14" s="106">
        <f>Colombia!C26</f>
        <v>82</v>
      </c>
      <c r="F14" s="107">
        <f>Colombia!C50</f>
        <v>83</v>
      </c>
      <c r="G14" s="116">
        <v>5</v>
      </c>
      <c r="H14" s="106">
        <f>Colombia!C74</f>
        <v>85</v>
      </c>
      <c r="I14" s="107">
        <f>Colombia!C98</f>
        <v>64</v>
      </c>
      <c r="J14" s="114">
        <v>9</v>
      </c>
      <c r="K14" s="106">
        <f>Colombia!C122</f>
        <v>84</v>
      </c>
      <c r="L14" s="107">
        <f>Colombia!C146</f>
        <v>80</v>
      </c>
      <c r="M14" s="115" t="s">
        <v>200</v>
      </c>
      <c r="N14" s="95"/>
    </row>
    <row r="15" spans="2:14" x14ac:dyDescent="0.25">
      <c r="B15" s="97" t="s">
        <v>67</v>
      </c>
      <c r="C15" s="110">
        <v>2016</v>
      </c>
      <c r="D15" s="108">
        <v>4</v>
      </c>
      <c r="E15" s="104">
        <f>Ecuador!C26</f>
        <v>75.2</v>
      </c>
      <c r="F15" s="105">
        <f>Ecuador!C50</f>
        <v>78.399999999999991</v>
      </c>
      <c r="G15" s="111">
        <v>7</v>
      </c>
      <c r="H15" s="104">
        <f>Ecuador!C74</f>
        <v>67.7</v>
      </c>
      <c r="I15" s="105">
        <f>Ecuador!C98</f>
        <v>64.099999999999994</v>
      </c>
      <c r="J15" s="111">
        <v>10</v>
      </c>
      <c r="K15" s="104">
        <f>Ecuador!C122</f>
        <v>71.900000000000006</v>
      </c>
      <c r="L15" s="105">
        <f>Ecuador!C146</f>
        <v>42.599999999999994</v>
      </c>
      <c r="M15" s="112" t="s">
        <v>200</v>
      </c>
      <c r="N15" s="94"/>
    </row>
    <row r="16" spans="2:14" x14ac:dyDescent="0.25">
      <c r="B16" s="98" t="s">
        <v>250</v>
      </c>
      <c r="C16" s="113">
        <v>2016</v>
      </c>
      <c r="D16" s="109">
        <v>4</v>
      </c>
      <c r="E16" s="106">
        <f>Ghana!C26</f>
        <v>70.7</v>
      </c>
      <c r="F16" s="107">
        <f>Ghana!C50</f>
        <v>54.8</v>
      </c>
      <c r="G16" s="116">
        <v>6</v>
      </c>
      <c r="H16" s="106">
        <f>Ghana!C74</f>
        <v>70</v>
      </c>
      <c r="I16" s="107">
        <f>Ghana!C98</f>
        <v>70.8</v>
      </c>
      <c r="J16" s="114"/>
      <c r="K16" s="106"/>
      <c r="L16" s="107"/>
      <c r="M16" s="115"/>
      <c r="N16" s="95"/>
    </row>
    <row r="17" spans="2:14" x14ac:dyDescent="0.25">
      <c r="B17" s="97" t="s">
        <v>92</v>
      </c>
      <c r="C17" s="110">
        <v>2014</v>
      </c>
      <c r="D17" s="108">
        <v>3</v>
      </c>
      <c r="E17" s="104">
        <f>Guatemala!C26</f>
        <v>49.931966121815449</v>
      </c>
      <c r="F17" s="105">
        <f>Guatemala!C50</f>
        <v>40.46780773748965</v>
      </c>
      <c r="G17" s="111">
        <v>6</v>
      </c>
      <c r="H17" s="104">
        <f>Guatemala!C74</f>
        <v>40.395924165294602</v>
      </c>
      <c r="I17" s="105">
        <f>Guatemala!C98</f>
        <v>44.466139681451402</v>
      </c>
      <c r="J17" s="111">
        <v>9</v>
      </c>
      <c r="K17" s="104">
        <f>Guatemala!C122</f>
        <v>14.5828197367938</v>
      </c>
      <c r="L17" s="105">
        <f>Guatemala!C146</f>
        <v>18.348801642504</v>
      </c>
      <c r="M17" s="112" t="s">
        <v>200</v>
      </c>
      <c r="N17" s="94"/>
    </row>
    <row r="18" spans="2:14" x14ac:dyDescent="0.25">
      <c r="B18" s="98" t="s">
        <v>89</v>
      </c>
      <c r="C18" s="113">
        <v>2016</v>
      </c>
      <c r="D18" s="109">
        <v>3</v>
      </c>
      <c r="E18" s="106">
        <f>Honduras!C26</f>
        <v>93</v>
      </c>
      <c r="F18" s="107">
        <f>Honduras!C50</f>
        <v>92</v>
      </c>
      <c r="G18" s="116">
        <v>6</v>
      </c>
      <c r="H18" s="106">
        <f>Honduras!C74</f>
        <v>84</v>
      </c>
      <c r="I18" s="107">
        <f>Honduras!C98</f>
        <v>77</v>
      </c>
      <c r="J18" s="114">
        <v>9</v>
      </c>
      <c r="K18" s="106">
        <f>Honduras!C122</f>
        <v>89</v>
      </c>
      <c r="L18" s="107">
        <f>Honduras!C146</f>
        <v>61</v>
      </c>
      <c r="M18" s="115" t="s">
        <v>200</v>
      </c>
      <c r="N18" s="95"/>
    </row>
    <row r="19" spans="2:14" x14ac:dyDescent="0.25">
      <c r="B19" s="97" t="s">
        <v>116</v>
      </c>
      <c r="C19" s="110">
        <v>2013</v>
      </c>
      <c r="D19" s="108">
        <v>3</v>
      </c>
      <c r="E19" s="104"/>
      <c r="F19" s="105"/>
      <c r="G19" s="111"/>
      <c r="H19" s="104"/>
      <c r="I19" s="105"/>
      <c r="J19" s="111"/>
      <c r="K19" s="104"/>
      <c r="L19" s="105"/>
      <c r="M19" s="112"/>
      <c r="N19" s="94" t="s">
        <v>221</v>
      </c>
    </row>
    <row r="20" spans="2:14" x14ac:dyDescent="0.25">
      <c r="B20" s="98" t="s">
        <v>254</v>
      </c>
      <c r="C20" s="113">
        <v>2016</v>
      </c>
      <c r="D20" s="109">
        <v>3</v>
      </c>
      <c r="E20" s="106">
        <f>Kenya!C26</f>
        <v>66.7</v>
      </c>
      <c r="F20" s="107">
        <f>Kenya!C50</f>
        <v>40.6</v>
      </c>
      <c r="G20" s="116" t="s">
        <v>218</v>
      </c>
      <c r="H20" s="106" t="s">
        <v>218</v>
      </c>
      <c r="I20" s="107" t="s">
        <v>218</v>
      </c>
      <c r="J20" s="114" t="s">
        <v>218</v>
      </c>
      <c r="K20" s="106" t="s">
        <v>218</v>
      </c>
      <c r="L20" s="107" t="s">
        <v>218</v>
      </c>
      <c r="M20" s="115"/>
      <c r="N20" s="95"/>
    </row>
    <row r="21" spans="2:14" x14ac:dyDescent="0.25">
      <c r="B21" s="97" t="s">
        <v>168</v>
      </c>
      <c r="C21" s="110">
        <v>2014</v>
      </c>
      <c r="D21" s="108">
        <v>3</v>
      </c>
      <c r="E21" s="104">
        <f>'Lao PDR'!C26</f>
        <v>83.360000000000014</v>
      </c>
      <c r="F21" s="105">
        <f>'Lao PDR'!C50</f>
        <v>46.370000000000005</v>
      </c>
      <c r="G21" s="111" t="s">
        <v>218</v>
      </c>
      <c r="H21" s="104" t="s">
        <v>218</v>
      </c>
      <c r="I21" s="105" t="s">
        <v>218</v>
      </c>
      <c r="J21" s="111" t="s">
        <v>218</v>
      </c>
      <c r="K21" s="104" t="s">
        <v>218</v>
      </c>
      <c r="L21" s="105" t="s">
        <v>218</v>
      </c>
      <c r="M21" s="112"/>
      <c r="N21" s="94"/>
    </row>
    <row r="22" spans="2:14" x14ac:dyDescent="0.25">
      <c r="B22" s="98" t="s">
        <v>274</v>
      </c>
      <c r="C22" s="113">
        <v>2015</v>
      </c>
      <c r="D22" s="109" t="s">
        <v>218</v>
      </c>
      <c r="E22" s="106" t="s">
        <v>218</v>
      </c>
      <c r="F22" s="107" t="s">
        <v>218</v>
      </c>
      <c r="G22" s="116" t="s">
        <v>218</v>
      </c>
      <c r="H22" s="106" t="s">
        <v>218</v>
      </c>
      <c r="I22" s="107" t="s">
        <v>218</v>
      </c>
      <c r="J22" s="114">
        <v>9</v>
      </c>
      <c r="K22" s="106"/>
      <c r="L22" s="107"/>
      <c r="M22" s="115"/>
      <c r="N22" s="95" t="s">
        <v>221</v>
      </c>
    </row>
    <row r="23" spans="2:14" x14ac:dyDescent="0.25">
      <c r="B23" s="97" t="s">
        <v>91</v>
      </c>
      <c r="C23" s="110">
        <v>2015</v>
      </c>
      <c r="D23" s="108" t="s">
        <v>218</v>
      </c>
      <c r="E23" s="104" t="s">
        <v>218</v>
      </c>
      <c r="F23" s="105" t="s">
        <v>218</v>
      </c>
      <c r="G23" s="111">
        <v>6</v>
      </c>
      <c r="H23" s="104">
        <f>Mexico!C26</f>
        <v>50.400000000000006</v>
      </c>
      <c r="I23" s="105">
        <f>Mexico!C50</f>
        <v>39.5</v>
      </c>
      <c r="J23" s="111">
        <v>9</v>
      </c>
      <c r="K23" s="104">
        <f>Mexico!C74</f>
        <v>70.599999999999994</v>
      </c>
      <c r="L23" s="105">
        <f>Mexico!C98</f>
        <v>34.700000000000003</v>
      </c>
      <c r="M23" s="112" t="s">
        <v>200</v>
      </c>
      <c r="N23" s="94"/>
    </row>
    <row r="24" spans="2:14" x14ac:dyDescent="0.25">
      <c r="B24" s="98" t="s">
        <v>256</v>
      </c>
      <c r="C24" s="113">
        <v>2016</v>
      </c>
      <c r="D24" s="109">
        <v>3</v>
      </c>
      <c r="E24" s="106"/>
      <c r="F24" s="107"/>
      <c r="G24" s="116" t="s">
        <v>218</v>
      </c>
      <c r="H24" s="106" t="s">
        <v>218</v>
      </c>
      <c r="I24" s="107" t="s">
        <v>218</v>
      </c>
      <c r="J24" s="114" t="s">
        <v>218</v>
      </c>
      <c r="K24" s="106" t="s">
        <v>218</v>
      </c>
      <c r="L24" s="107" t="s">
        <v>218</v>
      </c>
      <c r="M24" s="115"/>
      <c r="N24" s="95" t="s">
        <v>221</v>
      </c>
    </row>
    <row r="25" spans="2:14" x14ac:dyDescent="0.25">
      <c r="B25" s="97" t="s">
        <v>142</v>
      </c>
      <c r="C25" s="110">
        <v>2014</v>
      </c>
      <c r="D25" s="108">
        <v>3</v>
      </c>
      <c r="E25" s="104"/>
      <c r="F25" s="105"/>
      <c r="G25" s="111"/>
      <c r="H25" s="104"/>
      <c r="I25" s="105"/>
      <c r="J25" s="111"/>
      <c r="K25" s="104"/>
      <c r="L25" s="105"/>
      <c r="M25" s="112"/>
      <c r="N25" s="94" t="s">
        <v>221</v>
      </c>
    </row>
    <row r="26" spans="2:14" x14ac:dyDescent="0.25">
      <c r="B26" s="98" t="s">
        <v>181</v>
      </c>
      <c r="C26" s="113">
        <v>2011</v>
      </c>
      <c r="D26" s="109">
        <v>4</v>
      </c>
      <c r="E26" s="106">
        <f>Nigeria!C26</f>
        <v>74.62</v>
      </c>
      <c r="F26" s="107">
        <f>Nigeria!C50</f>
        <v>28.299999999999997</v>
      </c>
      <c r="G26" s="116">
        <v>6</v>
      </c>
      <c r="H26" s="106">
        <f>Nigeria!C122</f>
        <v>53.79</v>
      </c>
      <c r="I26" s="107">
        <f>Nigeria!C146</f>
        <v>17.5</v>
      </c>
      <c r="J26" s="114" t="s">
        <v>218</v>
      </c>
      <c r="K26" s="106" t="s">
        <v>218</v>
      </c>
      <c r="L26" s="107" t="s">
        <v>218</v>
      </c>
      <c r="M26" s="115" t="s">
        <v>234</v>
      </c>
      <c r="N26" s="95"/>
    </row>
    <row r="27" spans="2:14" x14ac:dyDescent="0.25">
      <c r="B27" s="97" t="s">
        <v>171</v>
      </c>
      <c r="C27" s="110">
        <v>2014</v>
      </c>
      <c r="D27" s="108" t="s">
        <v>218</v>
      </c>
      <c r="E27" s="104" t="s">
        <v>218</v>
      </c>
      <c r="F27" s="105" t="s">
        <v>218</v>
      </c>
      <c r="G27" s="111">
        <v>4</v>
      </c>
      <c r="H27" s="104">
        <f>Pakistan!C26</f>
        <v>61</v>
      </c>
      <c r="I27" s="105" t="s">
        <v>218</v>
      </c>
      <c r="J27" s="111">
        <v>8</v>
      </c>
      <c r="K27" s="104">
        <f>Pakistan!C75</f>
        <v>73</v>
      </c>
      <c r="L27" s="105">
        <f>Pakistan!C123</f>
        <v>68</v>
      </c>
      <c r="M27" s="112" t="s">
        <v>200</v>
      </c>
      <c r="N27" s="94"/>
    </row>
    <row r="28" spans="2:14" x14ac:dyDescent="0.25">
      <c r="B28" s="98" t="s">
        <v>90</v>
      </c>
      <c r="C28" s="113">
        <v>2010</v>
      </c>
      <c r="D28" s="109">
        <v>3</v>
      </c>
      <c r="E28" s="106">
        <f>Paraguay!C26</f>
        <v>56.51</v>
      </c>
      <c r="F28" s="107">
        <f>Paraguay!C50</f>
        <v>45.85</v>
      </c>
      <c r="G28" s="116">
        <v>6</v>
      </c>
      <c r="H28" s="106">
        <f>Paraguay!C74</f>
        <v>64.73</v>
      </c>
      <c r="I28" s="107">
        <f>Paraguay!C98</f>
        <v>57.839999999999996</v>
      </c>
      <c r="J28" s="114">
        <v>9</v>
      </c>
      <c r="K28" s="106">
        <f>Paraguay!C122</f>
        <v>59.91</v>
      </c>
      <c r="L28" s="107">
        <f>Paraguay!C146</f>
        <v>61.43</v>
      </c>
      <c r="M28" s="115" t="s">
        <v>200</v>
      </c>
      <c r="N28" s="95"/>
    </row>
    <row r="29" spans="2:14" x14ac:dyDescent="0.25">
      <c r="B29" s="97" t="s">
        <v>60</v>
      </c>
      <c r="C29" s="110">
        <v>2016</v>
      </c>
      <c r="D29" s="108">
        <v>2</v>
      </c>
      <c r="E29" s="104">
        <f>Peru!C26</f>
        <v>93.699999999999989</v>
      </c>
      <c r="F29" s="105">
        <f>Peru!C50</f>
        <v>71.400000000000006</v>
      </c>
      <c r="G29" s="111">
        <v>6</v>
      </c>
      <c r="H29" s="104">
        <f>Peru!C74</f>
        <v>86</v>
      </c>
      <c r="I29" s="105">
        <f>Peru!C98</f>
        <v>81</v>
      </c>
      <c r="J29" s="111">
        <v>8</v>
      </c>
      <c r="K29" s="104">
        <f>Peru!C122</f>
        <v>79.5</v>
      </c>
      <c r="L29" s="105">
        <f>Peru!C146</f>
        <v>67.699999999999989</v>
      </c>
      <c r="M29" s="112" t="s">
        <v>200</v>
      </c>
      <c r="N29" s="94"/>
    </row>
    <row r="30" spans="2:14" x14ac:dyDescent="0.25">
      <c r="B30" s="98" t="s">
        <v>264</v>
      </c>
      <c r="C30" s="113">
        <v>2012</v>
      </c>
      <c r="D30" s="109">
        <v>2</v>
      </c>
      <c r="E30" s="106" t="s">
        <v>218</v>
      </c>
      <c r="F30" s="107">
        <f>Senegal!C50</f>
        <v>32</v>
      </c>
      <c r="G30" s="116" t="s">
        <v>218</v>
      </c>
      <c r="H30" s="106" t="s">
        <v>218</v>
      </c>
      <c r="I30" s="107" t="s">
        <v>218</v>
      </c>
      <c r="J30" s="114" t="s">
        <v>218</v>
      </c>
      <c r="K30" s="106" t="s">
        <v>218</v>
      </c>
      <c r="L30" s="107" t="s">
        <v>218</v>
      </c>
      <c r="M30" s="115" t="s">
        <v>200</v>
      </c>
      <c r="N30" s="95"/>
    </row>
    <row r="31" spans="2:14" x14ac:dyDescent="0.25">
      <c r="B31" s="97" t="s">
        <v>276</v>
      </c>
      <c r="C31" s="110">
        <v>2014</v>
      </c>
      <c r="D31" s="108">
        <v>3</v>
      </c>
      <c r="E31" s="104">
        <f>'South Africa'!C26</f>
        <v>66</v>
      </c>
      <c r="F31" s="105">
        <f>'South Africa'!C50</f>
        <v>65</v>
      </c>
      <c r="G31" s="111">
        <v>6</v>
      </c>
      <c r="H31" s="104">
        <f>'South Africa'!C74</f>
        <v>77</v>
      </c>
      <c r="I31" s="105">
        <f>'South Africa'!C98</f>
        <v>35</v>
      </c>
      <c r="J31" s="111">
        <v>9</v>
      </c>
      <c r="K31" s="104">
        <f>'South Africa'!C122</f>
        <v>48</v>
      </c>
      <c r="L31" s="105">
        <f>'South Africa'!C146</f>
        <v>3</v>
      </c>
      <c r="M31" s="112" t="s">
        <v>200</v>
      </c>
      <c r="N31" s="94"/>
    </row>
    <row r="32" spans="2:14" x14ac:dyDescent="0.25">
      <c r="B32" s="98" t="s">
        <v>246</v>
      </c>
      <c r="C32" s="113">
        <v>2010</v>
      </c>
      <c r="D32" s="109" t="s">
        <v>218</v>
      </c>
      <c r="E32" s="106" t="s">
        <v>218</v>
      </c>
      <c r="F32" s="107" t="s">
        <v>218</v>
      </c>
      <c r="G32" s="116" t="s">
        <v>218</v>
      </c>
      <c r="H32" s="106" t="s">
        <v>218</v>
      </c>
      <c r="I32" s="107" t="s">
        <v>218</v>
      </c>
      <c r="J32" s="114">
        <v>8</v>
      </c>
      <c r="K32" s="106">
        <f>Spain!C26</f>
        <v>82</v>
      </c>
      <c r="L32" s="107">
        <f>Spain!C50</f>
        <v>82</v>
      </c>
      <c r="M32" s="115" t="s">
        <v>200</v>
      </c>
      <c r="N32" s="95"/>
    </row>
    <row r="33" spans="2:14" x14ac:dyDescent="0.25">
      <c r="B33" s="97" t="s">
        <v>281</v>
      </c>
      <c r="C33" s="110">
        <v>2015</v>
      </c>
      <c r="D33" s="108">
        <v>3</v>
      </c>
      <c r="E33" s="104">
        <f>Tanzania!C26</f>
        <v>13</v>
      </c>
      <c r="F33" s="105">
        <f>Tanzania!C50</f>
        <v>35</v>
      </c>
      <c r="G33" s="111">
        <v>7</v>
      </c>
      <c r="H33" s="104">
        <f>Tanzania!C74</f>
        <v>48</v>
      </c>
      <c r="I33" s="105">
        <f>Tanzania!C98</f>
        <v>78</v>
      </c>
      <c r="J33" s="111" t="s">
        <v>218</v>
      </c>
      <c r="K33" s="104" t="s">
        <v>218</v>
      </c>
      <c r="L33" s="105" t="s">
        <v>218</v>
      </c>
      <c r="M33" s="112" t="s">
        <v>200</v>
      </c>
      <c r="N33" s="94"/>
    </row>
    <row r="34" spans="2:14" x14ac:dyDescent="0.25">
      <c r="B34" s="98" t="s">
        <v>227</v>
      </c>
      <c r="C34" s="113">
        <v>2015</v>
      </c>
      <c r="D34" s="109">
        <v>3</v>
      </c>
      <c r="E34" s="106">
        <f>Uganda!C26</f>
        <v>60.2</v>
      </c>
      <c r="F34" s="107">
        <f>Uganda!C50</f>
        <v>71.7</v>
      </c>
      <c r="G34" s="116">
        <v>6</v>
      </c>
      <c r="H34" s="106">
        <f>Uganda!C74</f>
        <v>51.9</v>
      </c>
      <c r="I34" s="107">
        <f>Uganda!C98</f>
        <v>52.6</v>
      </c>
      <c r="J34" s="114" t="s">
        <v>218</v>
      </c>
      <c r="K34" s="106" t="s">
        <v>218</v>
      </c>
      <c r="L34" s="107" t="s">
        <v>218</v>
      </c>
      <c r="M34" s="115" t="s">
        <v>200</v>
      </c>
      <c r="N34" s="95"/>
    </row>
    <row r="35" spans="2:14" x14ac:dyDescent="0.25">
      <c r="B35" s="97" t="s">
        <v>95</v>
      </c>
      <c r="C35" s="110">
        <v>2013</v>
      </c>
      <c r="D35" s="108" t="s">
        <v>218</v>
      </c>
      <c r="E35" s="104" t="s">
        <v>218</v>
      </c>
      <c r="F35" s="105" t="s">
        <v>218</v>
      </c>
      <c r="G35" s="111">
        <v>6</v>
      </c>
      <c r="H35" s="104">
        <f>Uruguay!C26</f>
        <v>85.8</v>
      </c>
      <c r="I35" s="105">
        <f>Uruguay!C50</f>
        <v>83.7</v>
      </c>
      <c r="J35" s="111" t="s">
        <v>218</v>
      </c>
      <c r="K35" s="104" t="s">
        <v>218</v>
      </c>
      <c r="L35" s="105" t="s">
        <v>218</v>
      </c>
      <c r="M35" s="112" t="s">
        <v>200</v>
      </c>
      <c r="N35" s="94"/>
    </row>
    <row r="36" spans="2:14" x14ac:dyDescent="0.25">
      <c r="B36" s="98" t="s">
        <v>238</v>
      </c>
      <c r="C36" s="113">
        <v>2015</v>
      </c>
      <c r="D36" s="109">
        <v>4</v>
      </c>
      <c r="E36" s="106">
        <f>'United States'!C26</f>
        <v>69</v>
      </c>
      <c r="F36" s="107">
        <f>'United States'!C50</f>
        <v>82</v>
      </c>
      <c r="G36" s="116" t="s">
        <v>218</v>
      </c>
      <c r="H36" s="106" t="s">
        <v>218</v>
      </c>
      <c r="I36" s="107" t="s">
        <v>218</v>
      </c>
      <c r="J36" s="114">
        <v>8</v>
      </c>
      <c r="K36" s="106">
        <f>'United States'!C74</f>
        <v>77</v>
      </c>
      <c r="L36" s="107">
        <f>'United States'!C98</f>
        <v>71</v>
      </c>
      <c r="M36" s="115" t="s">
        <v>200</v>
      </c>
      <c r="N36" s="95"/>
    </row>
    <row r="37" spans="2:14" x14ac:dyDescent="0.25">
      <c r="B37" s="97" t="s">
        <v>223</v>
      </c>
      <c r="C37" s="110">
        <v>2012</v>
      </c>
      <c r="D37" s="108" t="s">
        <v>218</v>
      </c>
      <c r="E37" s="104" t="s">
        <v>218</v>
      </c>
      <c r="F37" s="105" t="s">
        <v>218</v>
      </c>
      <c r="G37" s="111">
        <v>5</v>
      </c>
      <c r="H37" s="104">
        <f>Zambia!C26</f>
        <v>43</v>
      </c>
      <c r="I37" s="105">
        <f>Zambia!C50</f>
        <v>51</v>
      </c>
      <c r="J37" s="111" t="s">
        <v>218</v>
      </c>
      <c r="K37" s="104" t="s">
        <v>218</v>
      </c>
      <c r="L37" s="105" t="s">
        <v>218</v>
      </c>
      <c r="M37" s="112" t="s">
        <v>200</v>
      </c>
      <c r="N37" s="94"/>
    </row>
    <row r="38" spans="2:14" x14ac:dyDescent="0.25">
      <c r="B38" t="s">
        <v>233</v>
      </c>
    </row>
    <row r="39" spans="2:14" ht="15" customHeight="1" x14ac:dyDescent="0.25">
      <c r="B39" t="s">
        <v>231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</row>
  </sheetData>
  <mergeCells count="7">
    <mergeCell ref="N4:N5"/>
    <mergeCell ref="B4:B5"/>
    <mergeCell ref="C4:C5"/>
    <mergeCell ref="M4:M5"/>
    <mergeCell ref="D4:F4"/>
    <mergeCell ref="G4:I4"/>
    <mergeCell ref="J4:L4"/>
  </mergeCells>
  <hyperlinks>
    <hyperlink ref="B7" location="Argentina!A1" display="Argentina" xr:uid="{00000000-0004-0000-0000-000000000000}"/>
    <hyperlink ref="B11" location="Brasil!A1" display="Brasil" xr:uid="{00000000-0004-0000-0000-000001000000}"/>
    <hyperlink ref="B13" location="Chile!A1" display="Chile" xr:uid="{00000000-0004-0000-0000-000002000000}"/>
    <hyperlink ref="B14" location="Colombia!A1" display="Colombia" xr:uid="{00000000-0004-0000-0000-000003000000}"/>
    <hyperlink ref="B15" location="Ecuador!A1" display="Ecuador" xr:uid="{00000000-0004-0000-0000-000004000000}"/>
    <hyperlink ref="B17" location="Guatemala!A1" display="Guatemala" xr:uid="{00000000-0004-0000-0000-000005000000}"/>
    <hyperlink ref="B18" location="Honduras!A1" display="Honduras" xr:uid="{00000000-0004-0000-0000-000006000000}"/>
    <hyperlink ref="B23" location="Mexico!A1" display="Mexico" xr:uid="{00000000-0004-0000-0000-000007000000}"/>
    <hyperlink ref="B28" location="Paraguay!A1" display="Paraguay" xr:uid="{00000000-0004-0000-0000-000008000000}"/>
    <hyperlink ref="B29" location="Peru!A1" display="Peru" xr:uid="{00000000-0004-0000-0000-000009000000}"/>
    <hyperlink ref="B35" location="Uruguay!A1" display="Uruguay" xr:uid="{00000000-0004-0000-0000-00000A000000}"/>
    <hyperlink ref="B6" location="Afganisthan!A1" display="Afganisthan" xr:uid="{00000000-0004-0000-0000-00000B000000}"/>
    <hyperlink ref="B9" location="Bangladesh!A1" display="Bangladesh" xr:uid="{00000000-0004-0000-0000-00000C000000}"/>
    <hyperlink ref="B10" location="Bhutan!A1" display="Bhutan" xr:uid="{00000000-0004-0000-0000-00000D000000}"/>
    <hyperlink ref="B12" location="Cambodia!A1" display="Cambodia" xr:uid="{00000000-0004-0000-0000-00000E000000}"/>
    <hyperlink ref="B19" location="India!A1" display="India" xr:uid="{00000000-0004-0000-0000-00000F000000}"/>
    <hyperlink ref="B26" location="Nigeria!A1" display="Nigeria" xr:uid="{00000000-0004-0000-0000-000012000000}"/>
    <hyperlink ref="B27" location="Pakistan!A1" display="Pakistan" xr:uid="{00000000-0004-0000-0000-000013000000}"/>
    <hyperlink ref="B8" location="Australia!A1" display="Australia" xr:uid="{00000000-0004-0000-0000-000014000000}"/>
    <hyperlink ref="B37" location="Zambia!A1" display="Zambia" xr:uid="{00000000-0004-0000-0000-000015000000}"/>
    <hyperlink ref="B34" location="Uganda!A1" display="Uganda" xr:uid="{00000000-0004-0000-0000-000016000000}"/>
    <hyperlink ref="B36" location="'United States'!A1" display="United States" xr:uid="{00000000-0004-0000-0000-000017000000}"/>
    <hyperlink ref="B16" location="Ghana!A1" display="Ghana" xr:uid="{00000000-0004-0000-0000-000018000000}"/>
    <hyperlink ref="B30" location="Senegal!A1" display="Senegal" xr:uid="{00000000-0004-0000-0000-000019000000}"/>
    <hyperlink ref="B31" location="'South Africa'!A1" display="South Africa" xr:uid="{00000000-0004-0000-0000-00001A000000}"/>
    <hyperlink ref="B32" location="Spain!A1" display="Spain" xr:uid="{00000000-0004-0000-0000-00001B000000}"/>
    <hyperlink ref="B33" location="Tanzania!A1" display="Tanzania" xr:uid="{00000000-0004-0000-0000-00001C000000}"/>
    <hyperlink ref="B21" location="'Lao PDR'!A1" display="Lao PDR" xr:uid="{00000000-0004-0000-0000-000010000000}"/>
    <hyperlink ref="B20" location="Kenya!A1" display="Kenya" xr:uid="{E94D20E3-1201-4965-B894-E33005B3853A}"/>
    <hyperlink ref="B24" location="Mozambique!A1" display="Mozambique" xr:uid="{569E5911-76A6-470E-8875-359896EC545E}"/>
    <hyperlink ref="B22" location="Mauritius!A1" display="Mauritius" xr:uid="{EA1376ED-37B8-4A38-B8E8-DF9E194ACAFB}"/>
  </hyperlinks>
  <pageMargins left="0.7" right="0.7" top="0.75" bottom="0.75" header="0.3" footer="0.3"/>
  <pageSetup orientation="portrait" horizontalDpi="4294967292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147"/>
  <sheetViews>
    <sheetView topLeftCell="A121"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1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93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53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2016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54" t="s">
        <v>53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54" t="s">
        <v>70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71</v>
      </c>
      <c r="C15" s="20">
        <v>19</v>
      </c>
      <c r="D15" s="23"/>
      <c r="E15" s="24"/>
      <c r="F15" s="25"/>
      <c r="G15" s="25"/>
      <c r="H15" s="26"/>
      <c r="I15" s="27"/>
      <c r="J15" s="25"/>
      <c r="K15" s="25"/>
      <c r="L15" s="26"/>
      <c r="M15" s="27">
        <v>31</v>
      </c>
      <c r="N15" s="25"/>
      <c r="O15" s="25"/>
      <c r="P15" s="25"/>
      <c r="Q15" s="25">
        <v>2</v>
      </c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70</v>
      </c>
      <c r="C16" s="21">
        <v>28</v>
      </c>
      <c r="D16" s="31"/>
      <c r="E16" s="32"/>
      <c r="F16" s="33"/>
      <c r="G16" s="33"/>
      <c r="H16" s="34"/>
      <c r="I16" s="35"/>
      <c r="J16" s="33"/>
      <c r="K16" s="33"/>
      <c r="L16" s="34"/>
      <c r="M16" s="35">
        <v>29</v>
      </c>
      <c r="N16" s="33"/>
      <c r="O16" s="33"/>
      <c r="P16" s="33"/>
      <c r="Q16" s="33">
        <v>9</v>
      </c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64</v>
      </c>
      <c r="C17" s="21">
        <v>32</v>
      </c>
      <c r="D17" s="31"/>
      <c r="E17" s="32"/>
      <c r="F17" s="33"/>
      <c r="G17" s="33"/>
      <c r="H17" s="34"/>
      <c r="I17" s="35"/>
      <c r="J17" s="33"/>
      <c r="K17" s="33"/>
      <c r="L17" s="34"/>
      <c r="M17" s="35">
        <v>25</v>
      </c>
      <c r="N17" s="33"/>
      <c r="O17" s="33"/>
      <c r="P17" s="33"/>
      <c r="Q17" s="33">
        <v>34</v>
      </c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72</v>
      </c>
      <c r="C18" s="21">
        <v>22</v>
      </c>
      <c r="D18" s="31"/>
      <c r="E18" s="32"/>
      <c r="F18" s="33"/>
      <c r="G18" s="33"/>
      <c r="H18" s="34"/>
      <c r="I18" s="35"/>
      <c r="J18" s="33"/>
      <c r="K18" s="33"/>
      <c r="L18" s="34"/>
      <c r="M18" s="35">
        <v>15</v>
      </c>
      <c r="N18" s="33"/>
      <c r="O18" s="33"/>
      <c r="P18" s="33"/>
      <c r="Q18" s="33">
        <v>55</v>
      </c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9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>
        <f>SUM(C16:C18)</f>
        <v>82</v>
      </c>
      <c r="D26" s="50"/>
      <c r="E26" s="44"/>
      <c r="F26" s="46"/>
      <c r="G26" s="46"/>
      <c r="H26" s="45"/>
      <c r="I26" s="44"/>
      <c r="J26" s="46"/>
      <c r="K26" s="46"/>
      <c r="L26" s="45"/>
      <c r="M26" s="51">
        <f>SUM(M16:M18)</f>
        <v>69</v>
      </c>
      <c r="N26" s="46"/>
      <c r="O26" s="46"/>
      <c r="P26" s="46"/>
      <c r="Q26" s="51">
        <f>SUM(Q16:Q18)</f>
        <v>98</v>
      </c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53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2016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54" t="s">
        <v>53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54" t="s">
        <v>70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71</v>
      </c>
      <c r="C39" s="20">
        <v>18</v>
      </c>
      <c r="D39" s="23"/>
      <c r="E39" s="24"/>
      <c r="F39" s="25"/>
      <c r="G39" s="25"/>
      <c r="H39" s="26"/>
      <c r="I39" s="27"/>
      <c r="J39" s="25"/>
      <c r="K39" s="25"/>
      <c r="L39" s="26"/>
      <c r="M39" s="27">
        <v>27</v>
      </c>
      <c r="N39" s="25"/>
      <c r="O39" s="25"/>
      <c r="P39" s="25"/>
      <c r="Q39" s="25">
        <v>3</v>
      </c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70</v>
      </c>
      <c r="C40" s="21">
        <v>27</v>
      </c>
      <c r="D40" s="31"/>
      <c r="E40" s="32"/>
      <c r="F40" s="33"/>
      <c r="G40" s="33"/>
      <c r="H40" s="34"/>
      <c r="I40" s="35"/>
      <c r="J40" s="33"/>
      <c r="K40" s="33"/>
      <c r="L40" s="34"/>
      <c r="M40" s="35">
        <v>25</v>
      </c>
      <c r="N40" s="33"/>
      <c r="O40" s="33"/>
      <c r="P40" s="33"/>
      <c r="Q40" s="33">
        <v>11</v>
      </c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64</v>
      </c>
      <c r="C41" s="21">
        <v>26</v>
      </c>
      <c r="D41" s="31"/>
      <c r="E41" s="32"/>
      <c r="F41" s="33"/>
      <c r="G41" s="33"/>
      <c r="H41" s="34"/>
      <c r="I41" s="35"/>
      <c r="J41" s="33"/>
      <c r="K41" s="33"/>
      <c r="L41" s="34"/>
      <c r="M41" s="35">
        <v>22</v>
      </c>
      <c r="N41" s="33"/>
      <c r="O41" s="33"/>
      <c r="P41" s="33"/>
      <c r="Q41" s="33">
        <v>26</v>
      </c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72</v>
      </c>
      <c r="C42" s="21">
        <v>30</v>
      </c>
      <c r="D42" s="31"/>
      <c r="E42" s="32"/>
      <c r="F42" s="33"/>
      <c r="G42" s="33"/>
      <c r="H42" s="34"/>
      <c r="I42" s="35"/>
      <c r="J42" s="33"/>
      <c r="K42" s="33"/>
      <c r="L42" s="34"/>
      <c r="M42" s="35">
        <v>27</v>
      </c>
      <c r="N42" s="33"/>
      <c r="O42" s="33"/>
      <c r="P42" s="33"/>
      <c r="Q42" s="33">
        <v>61</v>
      </c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9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>
        <f>SUM(C40:C42)</f>
        <v>83</v>
      </c>
      <c r="D50" s="50"/>
      <c r="E50" s="44"/>
      <c r="F50" s="46"/>
      <c r="G50" s="46"/>
      <c r="H50" s="45"/>
      <c r="I50" s="44"/>
      <c r="J50" s="46"/>
      <c r="K50" s="46"/>
      <c r="L50" s="45"/>
      <c r="M50" s="51">
        <f>SUM(M40:M42)</f>
        <v>74</v>
      </c>
      <c r="N50" s="46"/>
      <c r="O50" s="46"/>
      <c r="P50" s="46"/>
      <c r="Q50" s="51">
        <f>SUM(Q40:Q42)</f>
        <v>98</v>
      </c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5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53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>
        <v>2016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54" t="s">
        <v>53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54" t="s">
        <v>70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 t="s">
        <v>71</v>
      </c>
      <c r="C63" s="20">
        <v>15</v>
      </c>
      <c r="D63" s="23"/>
      <c r="E63" s="24">
        <v>13</v>
      </c>
      <c r="F63" s="25"/>
      <c r="G63" s="25">
        <v>18</v>
      </c>
      <c r="H63" s="26"/>
      <c r="I63" s="27"/>
      <c r="J63" s="25"/>
      <c r="K63" s="25"/>
      <c r="L63" s="26"/>
      <c r="M63" s="27">
        <v>28</v>
      </c>
      <c r="N63" s="25"/>
      <c r="O63" s="25"/>
      <c r="P63" s="25"/>
      <c r="Q63" s="25">
        <v>2</v>
      </c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 t="s">
        <v>70</v>
      </c>
      <c r="C64" s="21">
        <v>39</v>
      </c>
      <c r="D64" s="31"/>
      <c r="E64" s="32">
        <v>37</v>
      </c>
      <c r="F64" s="33"/>
      <c r="G64" s="33">
        <v>40</v>
      </c>
      <c r="H64" s="34"/>
      <c r="I64" s="35"/>
      <c r="J64" s="33"/>
      <c r="K64" s="33"/>
      <c r="L64" s="34"/>
      <c r="M64" s="35">
        <v>45</v>
      </c>
      <c r="N64" s="33"/>
      <c r="O64" s="33"/>
      <c r="P64" s="33"/>
      <c r="Q64" s="33">
        <v>13</v>
      </c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 t="s">
        <v>64</v>
      </c>
      <c r="C65" s="21">
        <v>30</v>
      </c>
      <c r="D65" s="31"/>
      <c r="E65" s="32">
        <v>32</v>
      </c>
      <c r="F65" s="33"/>
      <c r="G65" s="33">
        <v>28</v>
      </c>
      <c r="H65" s="34"/>
      <c r="I65" s="35"/>
      <c r="J65" s="33"/>
      <c r="K65" s="33"/>
      <c r="L65" s="34"/>
      <c r="M65" s="35">
        <v>21</v>
      </c>
      <c r="N65" s="33"/>
      <c r="O65" s="33"/>
      <c r="P65" s="33"/>
      <c r="Q65" s="33">
        <v>34</v>
      </c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 t="s">
        <v>72</v>
      </c>
      <c r="C66" s="21">
        <v>16</v>
      </c>
      <c r="D66" s="31"/>
      <c r="E66" s="32">
        <v>18</v>
      </c>
      <c r="F66" s="33"/>
      <c r="G66" s="33">
        <v>15</v>
      </c>
      <c r="H66" s="34"/>
      <c r="I66" s="35"/>
      <c r="J66" s="33"/>
      <c r="K66" s="33"/>
      <c r="L66" s="34"/>
      <c r="M66" s="35">
        <v>7</v>
      </c>
      <c r="N66" s="33"/>
      <c r="O66" s="33"/>
      <c r="P66" s="33"/>
      <c r="Q66" s="33">
        <v>51</v>
      </c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9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9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SUM(C64:C66)</f>
        <v>85</v>
      </c>
      <c r="D74" s="50"/>
      <c r="E74" s="51">
        <f>SUM(E64:E66)</f>
        <v>87</v>
      </c>
      <c r="F74" s="46"/>
      <c r="G74" s="51">
        <f>SUM(G64:G66)</f>
        <v>83</v>
      </c>
      <c r="H74" s="45"/>
      <c r="I74" s="44"/>
      <c r="J74" s="46"/>
      <c r="K74" s="46"/>
      <c r="L74" s="45"/>
      <c r="M74" s="51">
        <f>SUM(M64:M66)</f>
        <v>73</v>
      </c>
      <c r="N74" s="46"/>
      <c r="O74" s="46"/>
      <c r="P74" s="46"/>
      <c r="Q74" s="51">
        <f>SUM(Q64:Q66)</f>
        <v>98</v>
      </c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>
        <v>5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53" t="s">
        <v>65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>
        <v>2016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54" t="s">
        <v>53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54" t="s">
        <v>70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 t="s">
        <v>71</v>
      </c>
      <c r="C87" s="20">
        <v>36</v>
      </c>
      <c r="D87" s="23"/>
      <c r="E87" s="24">
        <v>35</v>
      </c>
      <c r="F87" s="25"/>
      <c r="G87" s="25">
        <v>36</v>
      </c>
      <c r="H87" s="26"/>
      <c r="I87" s="27"/>
      <c r="J87" s="25"/>
      <c r="K87" s="25"/>
      <c r="L87" s="26"/>
      <c r="M87" s="27">
        <v>52</v>
      </c>
      <c r="N87" s="25"/>
      <c r="O87" s="25"/>
      <c r="P87" s="25"/>
      <c r="Q87" s="25">
        <v>9</v>
      </c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 t="s">
        <v>70</v>
      </c>
      <c r="C88" s="21">
        <v>29</v>
      </c>
      <c r="D88" s="31"/>
      <c r="E88" s="32">
        <v>31</v>
      </c>
      <c r="F88" s="33"/>
      <c r="G88" s="33">
        <v>28</v>
      </c>
      <c r="H88" s="34"/>
      <c r="I88" s="35"/>
      <c r="J88" s="33"/>
      <c r="K88" s="33"/>
      <c r="L88" s="34"/>
      <c r="M88" s="35">
        <v>24</v>
      </c>
      <c r="N88" s="33"/>
      <c r="O88" s="33"/>
      <c r="P88" s="33"/>
      <c r="Q88" s="33">
        <v>23</v>
      </c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 t="s">
        <v>64</v>
      </c>
      <c r="C89" s="21">
        <v>21</v>
      </c>
      <c r="D89" s="31"/>
      <c r="E89" s="32">
        <v>21</v>
      </c>
      <c r="F89" s="33"/>
      <c r="G89" s="33">
        <v>21</v>
      </c>
      <c r="H89" s="34"/>
      <c r="I89" s="35"/>
      <c r="J89" s="33"/>
      <c r="K89" s="33"/>
      <c r="L89" s="34"/>
      <c r="M89" s="35">
        <v>15</v>
      </c>
      <c r="N89" s="33"/>
      <c r="O89" s="33"/>
      <c r="P89" s="33"/>
      <c r="Q89" s="33">
        <v>32</v>
      </c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 t="s">
        <v>72</v>
      </c>
      <c r="C90" s="21">
        <v>14</v>
      </c>
      <c r="D90" s="31"/>
      <c r="E90" s="32">
        <v>14</v>
      </c>
      <c r="F90" s="33"/>
      <c r="G90" s="33">
        <v>15</v>
      </c>
      <c r="H90" s="34"/>
      <c r="I90" s="35"/>
      <c r="J90" s="33"/>
      <c r="K90" s="33"/>
      <c r="L90" s="34"/>
      <c r="M90" s="35">
        <v>10</v>
      </c>
      <c r="N90" s="33"/>
      <c r="O90" s="33"/>
      <c r="P90" s="33"/>
      <c r="Q90" s="33">
        <v>36</v>
      </c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9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SUM(C88:C90)</f>
        <v>64</v>
      </c>
      <c r="D98" s="50"/>
      <c r="E98" s="51">
        <f>SUM(E88:E90)</f>
        <v>66</v>
      </c>
      <c r="F98" s="46"/>
      <c r="G98" s="51">
        <f>SUM(G88:G90)</f>
        <v>64</v>
      </c>
      <c r="H98" s="45"/>
      <c r="I98" s="44"/>
      <c r="J98" s="46"/>
      <c r="K98" s="46"/>
      <c r="L98" s="45"/>
      <c r="M98" s="51">
        <f>SUM(M88:M90)</f>
        <v>49</v>
      </c>
      <c r="N98" s="46"/>
      <c r="O98" s="46"/>
      <c r="P98" s="46"/>
      <c r="Q98" s="51">
        <f>SUM(Q88:Q90)</f>
        <v>91</v>
      </c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55">
        <v>9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53" t="s">
        <v>42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5">
        <v>2016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54" t="s">
        <v>53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54" t="s">
        <v>70</v>
      </c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 t="s">
        <v>71</v>
      </c>
      <c r="C111" s="20">
        <v>15</v>
      </c>
      <c r="D111" s="23"/>
      <c r="E111" s="24">
        <v>12</v>
      </c>
      <c r="F111" s="25"/>
      <c r="G111" s="25">
        <v>18</v>
      </c>
      <c r="H111" s="26"/>
      <c r="I111" s="27"/>
      <c r="J111" s="25"/>
      <c r="K111" s="25"/>
      <c r="L111" s="26"/>
      <c r="M111" s="27">
        <v>33</v>
      </c>
      <c r="N111" s="25"/>
      <c r="O111" s="25"/>
      <c r="P111" s="25"/>
      <c r="Q111" s="25">
        <v>2</v>
      </c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 t="s">
        <v>70</v>
      </c>
      <c r="C112" s="21">
        <v>39</v>
      </c>
      <c r="D112" s="31"/>
      <c r="E112" s="32">
        <v>38</v>
      </c>
      <c r="F112" s="33"/>
      <c r="G112" s="33">
        <v>39</v>
      </c>
      <c r="H112" s="34"/>
      <c r="I112" s="35"/>
      <c r="J112" s="33"/>
      <c r="K112" s="33"/>
      <c r="L112" s="34"/>
      <c r="M112" s="35">
        <v>47</v>
      </c>
      <c r="N112" s="33"/>
      <c r="O112" s="33"/>
      <c r="P112" s="33"/>
      <c r="Q112" s="33">
        <v>13</v>
      </c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 t="s">
        <v>64</v>
      </c>
      <c r="C113" s="21">
        <v>40</v>
      </c>
      <c r="D113" s="31"/>
      <c r="E113" s="32">
        <v>43</v>
      </c>
      <c r="F113" s="33"/>
      <c r="G113" s="33">
        <v>38</v>
      </c>
      <c r="H113" s="34"/>
      <c r="I113" s="35"/>
      <c r="J113" s="33"/>
      <c r="K113" s="33"/>
      <c r="L113" s="34"/>
      <c r="M113" s="35">
        <v>20</v>
      </c>
      <c r="N113" s="33"/>
      <c r="O113" s="33"/>
      <c r="P113" s="33"/>
      <c r="Q113" s="33">
        <v>62</v>
      </c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 t="s">
        <v>72</v>
      </c>
      <c r="C114" s="21">
        <v>5</v>
      </c>
      <c r="D114" s="31"/>
      <c r="E114" s="32">
        <v>6</v>
      </c>
      <c r="F114" s="33"/>
      <c r="G114" s="33">
        <v>5</v>
      </c>
      <c r="H114" s="34"/>
      <c r="I114" s="35"/>
      <c r="J114" s="33"/>
      <c r="K114" s="33"/>
      <c r="L114" s="34"/>
      <c r="M114" s="35">
        <v>1</v>
      </c>
      <c r="N114" s="33"/>
      <c r="O114" s="33"/>
      <c r="P114" s="33"/>
      <c r="Q114" s="33">
        <v>22</v>
      </c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>
        <f>SUM(C112:C114)</f>
        <v>84</v>
      </c>
      <c r="D122" s="50"/>
      <c r="E122" s="51">
        <f>SUM(E112:E114)</f>
        <v>87</v>
      </c>
      <c r="F122" s="46"/>
      <c r="G122" s="51">
        <f>SUM(G112:G114)</f>
        <v>82</v>
      </c>
      <c r="H122" s="45"/>
      <c r="I122" s="44"/>
      <c r="J122" s="46"/>
      <c r="K122" s="46"/>
      <c r="L122" s="45"/>
      <c r="M122" s="51">
        <f>SUM(M112:M114)</f>
        <v>68</v>
      </c>
      <c r="N122" s="46"/>
      <c r="O122" s="46"/>
      <c r="P122" s="46"/>
      <c r="Q122" s="51">
        <f>SUM(Q112:Q114)</f>
        <v>97</v>
      </c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55">
        <v>9</v>
      </c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53" t="s">
        <v>65</v>
      </c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5">
        <v>2016</v>
      </c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54" t="s">
        <v>53</v>
      </c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54" t="s">
        <v>70</v>
      </c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 t="s">
        <v>71</v>
      </c>
      <c r="C135" s="20">
        <v>20</v>
      </c>
      <c r="D135" s="23"/>
      <c r="E135" s="24">
        <v>21</v>
      </c>
      <c r="F135" s="25"/>
      <c r="G135" s="25">
        <v>17</v>
      </c>
      <c r="H135" s="26"/>
      <c r="I135" s="27"/>
      <c r="J135" s="25"/>
      <c r="K135" s="25"/>
      <c r="L135" s="26"/>
      <c r="M135" s="27">
        <v>37</v>
      </c>
      <c r="N135" s="25"/>
      <c r="O135" s="25"/>
      <c r="P135" s="25"/>
      <c r="Q135" s="25">
        <v>3</v>
      </c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 t="s">
        <v>70</v>
      </c>
      <c r="C136" s="21">
        <v>50</v>
      </c>
      <c r="D136" s="31"/>
      <c r="E136" s="32">
        <v>52</v>
      </c>
      <c r="F136" s="33"/>
      <c r="G136" s="33">
        <v>48</v>
      </c>
      <c r="H136" s="34"/>
      <c r="I136" s="35"/>
      <c r="J136" s="33"/>
      <c r="K136" s="33"/>
      <c r="L136" s="34"/>
      <c r="M136" s="35">
        <v>49</v>
      </c>
      <c r="N136" s="33"/>
      <c r="O136" s="33"/>
      <c r="P136" s="33"/>
      <c r="Q136" s="33">
        <v>27</v>
      </c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 t="s">
        <v>64</v>
      </c>
      <c r="C137" s="21">
        <v>24</v>
      </c>
      <c r="D137" s="31"/>
      <c r="E137" s="32">
        <v>22</v>
      </c>
      <c r="F137" s="33"/>
      <c r="G137" s="33">
        <v>28</v>
      </c>
      <c r="H137" s="34"/>
      <c r="I137" s="35"/>
      <c r="J137" s="33"/>
      <c r="K137" s="33"/>
      <c r="L137" s="34"/>
      <c r="M137" s="35">
        <v>13</v>
      </c>
      <c r="N137" s="33"/>
      <c r="O137" s="33"/>
      <c r="P137" s="33"/>
      <c r="Q137" s="33">
        <v>45</v>
      </c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 t="s">
        <v>72</v>
      </c>
      <c r="C138" s="21">
        <v>6</v>
      </c>
      <c r="D138" s="31"/>
      <c r="E138" s="32">
        <v>5</v>
      </c>
      <c r="F138" s="33"/>
      <c r="G138" s="33">
        <v>8</v>
      </c>
      <c r="H138" s="34"/>
      <c r="I138" s="35"/>
      <c r="J138" s="33"/>
      <c r="K138" s="33"/>
      <c r="L138" s="34"/>
      <c r="M138" s="35">
        <v>2</v>
      </c>
      <c r="N138" s="33"/>
      <c r="O138" s="33"/>
      <c r="P138" s="33"/>
      <c r="Q138" s="33">
        <v>25</v>
      </c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9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9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9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>
        <f>SUM(C136:C138)</f>
        <v>80</v>
      </c>
      <c r="D146" s="50"/>
      <c r="E146" s="51">
        <f>SUM(E136:E138)</f>
        <v>79</v>
      </c>
      <c r="F146" s="46"/>
      <c r="G146" s="51">
        <f>SUM(G136:G138)</f>
        <v>84</v>
      </c>
      <c r="H146" s="45"/>
      <c r="I146" s="44"/>
      <c r="J146" s="46"/>
      <c r="K146" s="46"/>
      <c r="L146" s="45"/>
      <c r="M146" s="51">
        <f>SUM(M136:M138)</f>
        <v>64</v>
      </c>
      <c r="N146" s="46"/>
      <c r="O146" s="46"/>
      <c r="P146" s="46"/>
      <c r="Q146" s="51">
        <f>SUM(Q136:Q138)</f>
        <v>97</v>
      </c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165</v>
      </c>
    </row>
  </sheetData>
  <mergeCells count="199">
    <mergeCell ref="AK133:AL133"/>
    <mergeCell ref="O133:P133"/>
    <mergeCell ref="Q133:R133"/>
    <mergeCell ref="S133:T133"/>
    <mergeCell ref="U133:V133"/>
    <mergeCell ref="W133:X133"/>
    <mergeCell ref="Y133:Z133"/>
    <mergeCell ref="B128:I128"/>
    <mergeCell ref="B130:F130"/>
    <mergeCell ref="B131:B134"/>
    <mergeCell ref="C131:AL131"/>
    <mergeCell ref="C132:D133"/>
    <mergeCell ref="E132:H132"/>
    <mergeCell ref="I132:L132"/>
    <mergeCell ref="M132:R132"/>
    <mergeCell ref="S132:V132"/>
    <mergeCell ref="W132:Z132"/>
    <mergeCell ref="AA132:AD132"/>
    <mergeCell ref="AE132:AH132"/>
    <mergeCell ref="AI132:AL132"/>
    <mergeCell ref="E133:F133"/>
    <mergeCell ref="G133:H133"/>
    <mergeCell ref="I133:J133"/>
    <mergeCell ref="K133:L133"/>
    <mergeCell ref="M133:N133"/>
    <mergeCell ref="AA133:AB133"/>
    <mergeCell ref="AC133:AD133"/>
    <mergeCell ref="AE133:AF133"/>
    <mergeCell ref="AG133:AH133"/>
    <mergeCell ref="AI133:AJ133"/>
    <mergeCell ref="B125:I125"/>
    <mergeCell ref="B126:I126"/>
    <mergeCell ref="S109:T109"/>
    <mergeCell ref="U109:V109"/>
    <mergeCell ref="W109:X109"/>
    <mergeCell ref="Y109:Z109"/>
    <mergeCell ref="AA109:AB109"/>
    <mergeCell ref="AC109:AD109"/>
    <mergeCell ref="B127:I127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AE109:AF109"/>
    <mergeCell ref="AG109:AH109"/>
    <mergeCell ref="AI109:AJ109"/>
    <mergeCell ref="AK109:AL109"/>
    <mergeCell ref="B103:I103"/>
    <mergeCell ref="B104:I104"/>
    <mergeCell ref="W85:X85"/>
    <mergeCell ref="Y85:Z85"/>
    <mergeCell ref="AA85:AB85"/>
    <mergeCell ref="AC85:AD85"/>
    <mergeCell ref="AE85:AF85"/>
    <mergeCell ref="B83:B86"/>
    <mergeCell ref="C83:AL83"/>
    <mergeCell ref="C84:D85"/>
    <mergeCell ref="AI84:AL84"/>
    <mergeCell ref="E85:F85"/>
    <mergeCell ref="G85:H85"/>
    <mergeCell ref="I85:J85"/>
    <mergeCell ref="K85:L85"/>
    <mergeCell ref="M85:N85"/>
    <mergeCell ref="O85:P85"/>
    <mergeCell ref="Q85:R85"/>
    <mergeCell ref="S85:T85"/>
    <mergeCell ref="U85:V85"/>
    <mergeCell ref="I84:L84"/>
    <mergeCell ref="M84:R84"/>
    <mergeCell ref="AK85:AL85"/>
    <mergeCell ref="AG85:AH85"/>
    <mergeCell ref="B101:I101"/>
    <mergeCell ref="B102:I102"/>
    <mergeCell ref="W60:Z60"/>
    <mergeCell ref="S61:T61"/>
    <mergeCell ref="U61:V61"/>
    <mergeCell ref="S84:V84"/>
    <mergeCell ref="W84:Z84"/>
    <mergeCell ref="E60:H60"/>
    <mergeCell ref="I60:L60"/>
    <mergeCell ref="M60:R60"/>
    <mergeCell ref="S60:V60"/>
    <mergeCell ref="AA84:AD84"/>
    <mergeCell ref="AE84:AH84"/>
    <mergeCell ref="E84:H84"/>
    <mergeCell ref="AI85:AJ85"/>
    <mergeCell ref="I61:J61"/>
    <mergeCell ref="K61:L61"/>
    <mergeCell ref="M61:N61"/>
    <mergeCell ref="O61:P61"/>
    <mergeCell ref="Q61:R61"/>
    <mergeCell ref="W61:X61"/>
    <mergeCell ref="Y61:Z61"/>
    <mergeCell ref="B77:I77"/>
    <mergeCell ref="B78:I78"/>
    <mergeCell ref="B79:I79"/>
    <mergeCell ref="B80:I80"/>
    <mergeCell ref="B82:F82"/>
    <mergeCell ref="B53:I53"/>
    <mergeCell ref="B54:I54"/>
    <mergeCell ref="B55:I55"/>
    <mergeCell ref="B56:I56"/>
    <mergeCell ref="W37:X37"/>
    <mergeCell ref="Y37:Z37"/>
    <mergeCell ref="AA37:AB37"/>
    <mergeCell ref="B58:F58"/>
    <mergeCell ref="B59:B62"/>
    <mergeCell ref="C59:AL59"/>
    <mergeCell ref="AA61:AB61"/>
    <mergeCell ref="AC61:AD61"/>
    <mergeCell ref="AE61:AF61"/>
    <mergeCell ref="C60:D61"/>
    <mergeCell ref="AG61:AH61"/>
    <mergeCell ref="AI61:AJ61"/>
    <mergeCell ref="AK61:AL61"/>
    <mergeCell ref="AA60:AD60"/>
    <mergeCell ref="AE60:AH60"/>
    <mergeCell ref="AI60:AL60"/>
    <mergeCell ref="E61:F61"/>
    <mergeCell ref="G61:H61"/>
    <mergeCell ref="AC37:AD37"/>
    <mergeCell ref="AE37:AF37"/>
    <mergeCell ref="B35:B38"/>
    <mergeCell ref="C35:AL35"/>
    <mergeCell ref="C36:D37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U37:V37"/>
    <mergeCell ref="E36:H36"/>
    <mergeCell ref="I36:L36"/>
    <mergeCell ref="M36:R36"/>
    <mergeCell ref="S36:V36"/>
    <mergeCell ref="W36:Z36"/>
    <mergeCell ref="AA36:AD36"/>
    <mergeCell ref="AE36:AH36"/>
    <mergeCell ref="AI37:AJ37"/>
    <mergeCell ref="AK37:AL37"/>
    <mergeCell ref="AG37:AH37"/>
    <mergeCell ref="B29:I29"/>
    <mergeCell ref="B30:I30"/>
    <mergeCell ref="B31:I31"/>
    <mergeCell ref="B32:I32"/>
    <mergeCell ref="B34:F34"/>
    <mergeCell ref="B2:I2"/>
    <mergeCell ref="B5:I5"/>
    <mergeCell ref="B6:I6"/>
    <mergeCell ref="B7:I7"/>
    <mergeCell ref="B11:B14"/>
    <mergeCell ref="B10:F10"/>
    <mergeCell ref="B8:I8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C11:AL11"/>
    <mergeCell ref="C12:D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W13:X13"/>
    <mergeCell ref="Y13:Z13"/>
    <mergeCell ref="AA13:AB13"/>
    <mergeCell ref="AC13:AD13"/>
    <mergeCell ref="AE13:AF13"/>
    <mergeCell ref="AG13:AH13"/>
    <mergeCell ref="AI12:AL12"/>
  </mergeCells>
  <dataValidations count="1">
    <dataValidation allowBlank="1" showInputMessage="1" showErrorMessage="1" sqref="AE133:AK133 B111:AL122 E133:S133 B107 U133:AC133 B63:AL74 E85:S85 U85:AC85 AE85:AK85 B59 A127:B129 E37:S37 U37:AC37 AE37:AK37 B11 A79:B81 B131 A31:B33 B87:AL98 A55:B57 AE13:AK13 U13:AC13 A7:B9 E13:S13 A103:B105 B35 AE61:AK61 U61:AC61 E61:S61 B15:AL26 B83 AE109:AK109 U109:AC109 E109:S109 B39:AL50 B135:AL146" xr:uid="{00000000-0002-0000-0900-000000000000}"/>
  </dataValidations>
  <hyperlinks>
    <hyperlink ref="B1" location="Summary!A1" display="Go summary section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147"/>
  <sheetViews>
    <sheetView topLeftCell="A122"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29" customWidth="1"/>
    <col min="3" max="3" width="10.28515625" customWidth="1"/>
    <col min="8" max="8" width="10" customWidth="1"/>
    <col min="9" max="9" width="12" customWidth="1"/>
    <col min="10" max="10" width="11.710937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67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14">
        <v>4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12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2">
        <v>2016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15" t="s">
        <v>43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15" t="s">
        <v>55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8" t="s">
        <v>42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18" t="s">
        <v>28</v>
      </c>
      <c r="D14" s="19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6" t="s">
        <v>68</v>
      </c>
      <c r="C15" s="20">
        <v>24.8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7" t="s">
        <v>55</v>
      </c>
      <c r="C16" s="21">
        <v>46.2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7" t="s">
        <v>64</v>
      </c>
      <c r="C17" s="21">
        <v>29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17" t="s">
        <v>69</v>
      </c>
      <c r="C18" s="21">
        <v>0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9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>
        <f>SUM(C16:C18)</f>
        <v>75.2</v>
      </c>
      <c r="D26" s="50"/>
      <c r="E26" s="51"/>
      <c r="F26" s="46"/>
      <c r="G26" s="51"/>
      <c r="H26" s="45"/>
      <c r="I26" s="51"/>
      <c r="J26" s="46"/>
      <c r="K26" s="51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14">
        <v>4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12" t="s">
        <v>50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2">
        <v>2016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15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15" t="s">
        <v>55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16" t="s">
        <v>68</v>
      </c>
      <c r="C39" s="20">
        <v>21.6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17" t="s">
        <v>55</v>
      </c>
      <c r="C40" s="21">
        <v>44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17" t="s">
        <v>64</v>
      </c>
      <c r="C41" s="21">
        <v>26.6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17" t="s">
        <v>69</v>
      </c>
      <c r="C42" s="21">
        <v>7.8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9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>
        <f>SUM(C40:C42)</f>
        <v>78.399999999999991</v>
      </c>
      <c r="D50" s="50"/>
      <c r="E50" s="51"/>
      <c r="F50" s="46"/>
      <c r="G50" s="51"/>
      <c r="H50" s="45"/>
      <c r="I50" s="51"/>
      <c r="J50" s="46"/>
      <c r="K50" s="51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14">
        <v>7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12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>
        <v>2016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15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 t="s">
        <v>55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16" t="s">
        <v>68</v>
      </c>
      <c r="C63" s="20">
        <v>32.299999999999997</v>
      </c>
      <c r="D63" s="23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17" t="s">
        <v>55</v>
      </c>
      <c r="C64" s="21">
        <v>46.6</v>
      </c>
      <c r="D64" s="31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17" t="s">
        <v>64</v>
      </c>
      <c r="C65" s="21">
        <v>21.1</v>
      </c>
      <c r="D65" s="31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17" t="s">
        <v>69</v>
      </c>
      <c r="C66" s="21">
        <v>0</v>
      </c>
      <c r="D66" s="31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9"/>
      <c r="D67" s="31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9"/>
      <c r="D68" s="31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SUM(C64:C66)</f>
        <v>67.7</v>
      </c>
      <c r="D74" s="50"/>
      <c r="E74" s="51"/>
      <c r="F74" s="46"/>
      <c r="G74" s="46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>
        <v>7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 t="s">
        <v>65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>
        <v>2016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15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" t="s">
        <v>55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16" t="s">
        <v>68</v>
      </c>
      <c r="C87" s="20">
        <v>35.799999999999997</v>
      </c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17" t="s">
        <v>55</v>
      </c>
      <c r="C88" s="21">
        <v>48.5</v>
      </c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17" t="s">
        <v>64</v>
      </c>
      <c r="C89" s="21">
        <v>14.1</v>
      </c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17" t="s">
        <v>69</v>
      </c>
      <c r="C90" s="21">
        <v>1.5</v>
      </c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9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SUM(C88:C90)</f>
        <v>64.099999999999994</v>
      </c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>
        <v>10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 t="s">
        <v>42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>
        <v>2016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 t="s">
        <v>43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 t="s">
        <v>55</v>
      </c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16" t="s">
        <v>68</v>
      </c>
      <c r="C111" s="20">
        <v>28.1</v>
      </c>
      <c r="D111" s="23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17" t="s">
        <v>55</v>
      </c>
      <c r="C112" s="21">
        <v>58.5</v>
      </c>
      <c r="D112" s="31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17" t="s">
        <v>64</v>
      </c>
      <c r="C113" s="21">
        <v>13.4</v>
      </c>
      <c r="D113" s="31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17" t="s">
        <v>69</v>
      </c>
      <c r="C114" s="21">
        <v>0</v>
      </c>
      <c r="D114" s="31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101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>
        <f>SUM(C112:C114)</f>
        <v>71.900000000000006</v>
      </c>
      <c r="D122" s="50"/>
      <c r="E122" s="101"/>
      <c r="F122" s="46"/>
      <c r="G122" s="46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>
        <v>10</v>
      </c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 t="s">
        <v>65</v>
      </c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>
        <v>2016</v>
      </c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 t="s">
        <v>43</v>
      </c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 t="s">
        <v>55</v>
      </c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16" t="s">
        <v>68</v>
      </c>
      <c r="C135" s="20">
        <v>57.4</v>
      </c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17" t="s">
        <v>55</v>
      </c>
      <c r="C136" s="21">
        <v>36.299999999999997</v>
      </c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17" t="s">
        <v>64</v>
      </c>
      <c r="C137" s="21">
        <v>5.9</v>
      </c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17" t="s">
        <v>69</v>
      </c>
      <c r="C138" s="21">
        <v>0.4</v>
      </c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9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9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9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>
        <f>SUM(C136:C138)</f>
        <v>42.599999999999994</v>
      </c>
      <c r="D146" s="50"/>
      <c r="E146" s="44"/>
      <c r="F146" s="46"/>
      <c r="G146" s="46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164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B111:D122 F111:AL122 E133:S133 B107 U133:AC133 E85:S85 U85:AC85 AE85:AK85 A103:B105 B15:AL26 B59 E37:S37 U37:AC37 AE37:AK37 A55:B57 E109:S109 B11 A7:B9 A31:B33 AE13:AK13 U13:AC13 B39:AL50 B131 E13:S13 B35 B135:AL146 A79:B81 AE61:AK61 U61:AC61 E61:S61 B87:AL98 B83 A127:B129 AE109:AK109 U109:AC109 F63:AL74 B63:D74" xr:uid="{00000000-0002-0000-0A00-000000000000}"/>
  </dataValidations>
  <hyperlinks>
    <hyperlink ref="B1" location="Summary!A1" display="Go summary section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147"/>
  <sheetViews>
    <sheetView topLeftCell="A116" zoomScale="60" zoomScaleNormal="6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2.5703125" customWidth="1"/>
    <col min="3" max="3" width="10.28515625" customWidth="1"/>
    <col min="8" max="8" width="10" customWidth="1"/>
    <col min="9" max="9" width="12" customWidth="1"/>
    <col min="10" max="10" width="19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250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4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2016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 t="str">
        <f>B16</f>
        <v>Minimum Competency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1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19" t="s">
        <v>251</v>
      </c>
      <c r="C15" s="103">
        <v>29.3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18" t="s">
        <v>252</v>
      </c>
      <c r="C16" s="86">
        <v>33.5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18" t="s">
        <v>253</v>
      </c>
      <c r="C17" s="103">
        <v>37.200000000000003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1"/>
      <c r="C18" s="86"/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1"/>
      <c r="C19" s="86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91"/>
      <c r="C20" s="86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1"/>
      <c r="C21" s="86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1"/>
      <c r="C22" s="87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1"/>
      <c r="C23" s="87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1"/>
      <c r="C24" s="87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92"/>
      <c r="C25" s="88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89" t="s">
        <v>48</v>
      </c>
      <c r="C26" s="51">
        <f>SUM(C16:C17)</f>
        <v>70.7</v>
      </c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4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2016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 t="str">
        <f>B40</f>
        <v>Minimum Competency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Math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119" t="s">
        <v>251</v>
      </c>
      <c r="C39" s="103">
        <v>45.2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118" t="s">
        <v>252</v>
      </c>
      <c r="C40" s="86">
        <v>32.799999999999997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118" t="s">
        <v>253</v>
      </c>
      <c r="C41" s="103">
        <v>22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1"/>
      <c r="C42" s="86"/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1"/>
      <c r="C43" s="86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1"/>
      <c r="C44" s="86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1"/>
      <c r="C45" s="86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1"/>
      <c r="C46" s="87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1"/>
      <c r="C47" s="87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1"/>
      <c r="C48" s="87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92"/>
      <c r="C49" s="88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89" t="s">
        <v>48</v>
      </c>
      <c r="C50" s="51">
        <f>SUM(C40:C41)</f>
        <v>54.8</v>
      </c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6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80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>
        <v>2016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81" t="str">
        <f>B64</f>
        <v>Minimum Competency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 t="str">
        <f>J53</f>
        <v>Language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119" t="s">
        <v>251</v>
      </c>
      <c r="C63" s="25">
        <v>30</v>
      </c>
      <c r="D63" s="23"/>
      <c r="E63" s="24">
        <v>28</v>
      </c>
      <c r="F63" s="25"/>
      <c r="G63" s="25">
        <v>29</v>
      </c>
      <c r="H63" s="26"/>
      <c r="I63" s="27">
        <v>38</v>
      </c>
      <c r="J63" s="25"/>
      <c r="K63" s="25">
        <v>16</v>
      </c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118" t="s">
        <v>252</v>
      </c>
      <c r="C64" s="33">
        <v>34</v>
      </c>
      <c r="D64" s="31"/>
      <c r="E64" s="32">
        <v>33</v>
      </c>
      <c r="F64" s="33"/>
      <c r="G64" s="33">
        <v>35</v>
      </c>
      <c r="H64" s="34"/>
      <c r="I64" s="35">
        <v>38</v>
      </c>
      <c r="J64" s="33"/>
      <c r="K64" s="33">
        <v>28</v>
      </c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118" t="s">
        <v>253</v>
      </c>
      <c r="C65" s="33">
        <v>36</v>
      </c>
      <c r="D65" s="31"/>
      <c r="E65" s="32">
        <v>39</v>
      </c>
      <c r="F65" s="33"/>
      <c r="G65" s="33">
        <v>37</v>
      </c>
      <c r="H65" s="34"/>
      <c r="I65" s="35">
        <v>24</v>
      </c>
      <c r="J65" s="33"/>
      <c r="K65" s="33">
        <v>56</v>
      </c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33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SUM(C64:C65)</f>
        <v>70</v>
      </c>
      <c r="D74" s="50"/>
      <c r="E74" s="44">
        <f>SUM(E64:E65)</f>
        <v>72</v>
      </c>
      <c r="F74" s="46"/>
      <c r="G74" s="46">
        <f>SUM(G64:G65)</f>
        <v>72</v>
      </c>
      <c r="H74" s="45"/>
      <c r="I74" s="44">
        <f>SUM(I64:I65)</f>
        <v>62</v>
      </c>
      <c r="J74" s="46"/>
      <c r="K74" s="46">
        <f>SUM(K64:K65)</f>
        <v>84</v>
      </c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>
        <v>6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80" t="s">
        <v>65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>
        <v>2016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81" t="str">
        <f>B88</f>
        <v>Minimum Competency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 t="str">
        <f>J77</f>
        <v>Math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119" t="s">
        <v>251</v>
      </c>
      <c r="C87" s="24">
        <v>29.2</v>
      </c>
      <c r="D87" s="23"/>
      <c r="E87" s="24">
        <v>31</v>
      </c>
      <c r="F87" s="25"/>
      <c r="G87" s="25">
        <v>27</v>
      </c>
      <c r="H87" s="26"/>
      <c r="I87" s="27">
        <v>36</v>
      </c>
      <c r="J87" s="25"/>
      <c r="K87" s="25">
        <v>20</v>
      </c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118" t="s">
        <v>252</v>
      </c>
      <c r="C88" s="32">
        <v>45.9</v>
      </c>
      <c r="D88" s="31"/>
      <c r="E88" s="32">
        <v>46</v>
      </c>
      <c r="F88" s="33"/>
      <c r="G88" s="33">
        <v>46</v>
      </c>
      <c r="H88" s="34"/>
      <c r="I88" s="35">
        <v>46</v>
      </c>
      <c r="J88" s="33"/>
      <c r="K88" s="33">
        <v>46</v>
      </c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118" t="s">
        <v>253</v>
      </c>
      <c r="C89" s="32">
        <v>24.9</v>
      </c>
      <c r="D89" s="31"/>
      <c r="E89" s="32">
        <v>23</v>
      </c>
      <c r="F89" s="33"/>
      <c r="G89" s="33">
        <v>27</v>
      </c>
      <c r="H89" s="34"/>
      <c r="I89" s="35">
        <v>18</v>
      </c>
      <c r="J89" s="33"/>
      <c r="K89" s="33">
        <v>34</v>
      </c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SUM(C88:C89)</f>
        <v>70.8</v>
      </c>
      <c r="D98" s="50"/>
      <c r="E98" s="44">
        <f>SUM(E88:E89)</f>
        <v>69</v>
      </c>
      <c r="F98" s="46"/>
      <c r="G98" s="46">
        <f>SUM(G88:G89)</f>
        <v>73</v>
      </c>
      <c r="H98" s="45"/>
      <c r="I98" s="44">
        <f>SUM(I88:I89)</f>
        <v>64</v>
      </c>
      <c r="J98" s="46"/>
      <c r="K98" s="46">
        <f>SUM(K88:K89)</f>
        <v>80</v>
      </c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>
        <f>J101</f>
        <v>0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>
        <f>J125</f>
        <v>0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s="120" t="s">
        <v>290</v>
      </c>
    </row>
  </sheetData>
  <mergeCells count="199"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AA109:AB109"/>
    <mergeCell ref="AC109:AD109"/>
    <mergeCell ref="AE109:AF109"/>
    <mergeCell ref="AG109:AH109"/>
    <mergeCell ref="AI109:AJ109"/>
    <mergeCell ref="AK109:AL109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</mergeCells>
  <conditionalFormatting sqref="B147">
    <cfRule type="expression" dxfId="8" priority="1">
      <formula>B147="Select"</formula>
    </cfRule>
  </conditionalFormatting>
  <dataValidations count="1">
    <dataValidation allowBlank="1" showInputMessage="1" showErrorMessage="1" sqref="AE133:AK133 D135:AL146 B135:B146 D87:AL98 B39:B50 D111:AL122 B111:B122 D39:AL50 E133:S133 L15:AL26 E15:J26 C92:C98 B63:B74 D15:D19 C68:C74 B15:B26 C22:C26 D21:D26 C116:C122 E109:S109 U109:AC109 AE109:AK109 B83 C140:C146 E61:S61 U61:AC61 AE61:AK61 B35 A103:B105 E13:S13 A7:B9 U13:AC13 AE13:AK13 A55:B57 C46:C50 A31:B33 B131 A79:B81 B11 AE37:AK37 U37:AC37 E37:S37 A127:B129 B59 AE85:AK85 U85:AC85 E85:S85 K20:K26 U133:AC133 B107 B87:B98 D63:AL74" xr:uid="{00000000-0002-0000-0B00-000000000000}"/>
  </dataValidations>
  <hyperlinks>
    <hyperlink ref="B1" location="Summary!A1" display="Go summary section" xr:uid="{00000000-0004-0000-0B00-000000000000}"/>
  </hyperlinks>
  <pageMargins left="0.7" right="0.7" top="0.75" bottom="0.75" header="0.3" footer="0.3"/>
  <pageSetup paperSize="23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L147"/>
  <sheetViews>
    <sheetView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1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92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53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2014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54" t="s">
        <v>53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54"/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/>
      <c r="C15" s="20"/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/>
      <c r="C16" s="21"/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/>
      <c r="C17" s="21"/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/>
      <c r="C18" s="21"/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9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69">
        <v>49.931966121815449</v>
      </c>
      <c r="D26" s="50"/>
      <c r="E26" s="44">
        <v>52.506071056582741</v>
      </c>
      <c r="F26" s="46"/>
      <c r="G26" s="46">
        <v>47.300179287589081</v>
      </c>
      <c r="H26" s="45"/>
      <c r="I26" s="44">
        <v>41.881573968295911</v>
      </c>
      <c r="J26" s="46"/>
      <c r="K26" s="46">
        <v>76.949984939412602</v>
      </c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53" t="s">
        <v>58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2014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54" t="s">
        <v>53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54"/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/>
      <c r="C39" s="20"/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/>
      <c r="C40" s="21"/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/>
      <c r="C41" s="21"/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/>
      <c r="C42" s="21"/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9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>
        <v>40.46780773748965</v>
      </c>
      <c r="D50" s="50"/>
      <c r="E50" s="44">
        <v>38.427960763021538</v>
      </c>
      <c r="F50" s="46"/>
      <c r="G50" s="46">
        <v>42.553254422243121</v>
      </c>
      <c r="H50" s="45"/>
      <c r="I50" s="44">
        <v>33.546331417366709</v>
      </c>
      <c r="J50" s="46"/>
      <c r="K50" s="46">
        <v>63.768365214962394</v>
      </c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6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53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>
        <v>2014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54" t="s">
        <v>53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54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/>
      <c r="C63" s="20"/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/>
      <c r="C64" s="21"/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/>
      <c r="C65" s="21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21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9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9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70">
        <v>40.395924165294602</v>
      </c>
      <c r="D74" s="71"/>
      <c r="E74" s="72">
        <v>42.998984648498187</v>
      </c>
      <c r="F74" s="73"/>
      <c r="G74" s="73">
        <v>37.80038381731363</v>
      </c>
      <c r="H74" s="74"/>
      <c r="I74" s="72">
        <v>31.491185547530147</v>
      </c>
      <c r="J74" s="73"/>
      <c r="K74" s="73">
        <v>66.923567029067783</v>
      </c>
      <c r="L74" s="74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>
        <v>6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53" t="s">
        <v>58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>
        <v>2014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54" t="s">
        <v>53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54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/>
      <c r="C87" s="20"/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/>
      <c r="C88" s="21"/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/>
      <c r="C89" s="21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21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9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70">
        <v>44.466139681451402</v>
      </c>
      <c r="D98" s="71"/>
      <c r="E98" s="72">
        <v>42.295323310837766</v>
      </c>
      <c r="F98" s="73"/>
      <c r="G98" s="73">
        <v>46.629662272164623</v>
      </c>
      <c r="H98" s="74"/>
      <c r="I98" s="72">
        <v>38.142781004592344</v>
      </c>
      <c r="J98" s="73"/>
      <c r="K98" s="73">
        <v>63.287930024979147</v>
      </c>
      <c r="L98" s="74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55">
        <v>9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53" t="s">
        <v>42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5">
        <v>2013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54" t="s">
        <v>53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54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0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21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21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21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>
        <v>14.5828197367938</v>
      </c>
      <c r="D122" s="50"/>
      <c r="E122" s="44">
        <v>14.240298898793899</v>
      </c>
      <c r="F122" s="46"/>
      <c r="G122" s="46">
        <v>14.8991555093681</v>
      </c>
      <c r="H122" s="45"/>
      <c r="I122" s="44">
        <v>7.0880515702102205</v>
      </c>
      <c r="J122" s="46"/>
      <c r="K122" s="46">
        <v>18.942844579402802</v>
      </c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55">
        <v>9</v>
      </c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53" t="s">
        <v>58</v>
      </c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5">
        <v>2013</v>
      </c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54" t="s">
        <v>53</v>
      </c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54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0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21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21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21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9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9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9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>
        <v>18.348801642504</v>
      </c>
      <c r="D146" s="50"/>
      <c r="E146" s="44">
        <v>15.430752453653199</v>
      </c>
      <c r="F146" s="46"/>
      <c r="G146" s="46">
        <v>21.045471036401</v>
      </c>
      <c r="H146" s="45"/>
      <c r="I146" s="44">
        <v>12.0917778758919</v>
      </c>
      <c r="J146" s="46"/>
      <c r="K146" s="46">
        <v>21.988153916249001</v>
      </c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77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B63:AL74 E133:S133 B107 U133:AC133 B87:AL98 E85:S85 U85:AC85 AE85:AK85 B59 A127:B129 E37:S37 U37:AC37 AE37:AK37 B11 A79:B81 B131 A31:B33 B111:AL122 A55:B57 AE13:AK13 U13:AC13 A7:B9 E13:S13 A103:B105 B35 AE61:AK61 U61:AC61 E61:S61 B39:AL50 B83 AE109:AK109 U109:AC109 E109:S109 B15:AL26 B135:AL146" xr:uid="{00000000-0002-0000-0C00-000000000000}"/>
  </dataValidations>
  <hyperlinks>
    <hyperlink ref="B1" location="Summary!A1" display="Go summary section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47"/>
  <sheetViews>
    <sheetView topLeftCell="C1"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29" customWidth="1"/>
    <col min="3" max="3" width="10.28515625" customWidth="1"/>
    <col min="8" max="8" width="10" customWidth="1"/>
    <col min="9" max="9" width="12" customWidth="1"/>
    <col min="10" max="10" width="11.710937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89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14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12" t="s">
        <v>57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2">
        <v>2016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15" t="s">
        <v>43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15" t="str">
        <f>B16</f>
        <v>Debe Mejorar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8" t="s">
        <v>42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18" t="s">
        <v>28</v>
      </c>
      <c r="D14" s="19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6" t="s">
        <v>235</v>
      </c>
      <c r="C15" s="20">
        <v>7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7" t="s">
        <v>236</v>
      </c>
      <c r="C16" s="21">
        <v>55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7" t="s">
        <v>64</v>
      </c>
      <c r="C17" s="21">
        <v>32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17" t="s">
        <v>72</v>
      </c>
      <c r="C18" s="21">
        <v>6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9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>
        <f>SUM(C16:C18)</f>
        <v>93</v>
      </c>
      <c r="D26" s="50"/>
      <c r="E26" s="51"/>
      <c r="F26" s="46"/>
      <c r="G26" s="51"/>
      <c r="H26" s="45"/>
      <c r="I26" s="51"/>
      <c r="J26" s="46"/>
      <c r="K26" s="51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14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12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2">
        <v>2016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15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15" t="str">
        <f>B40</f>
        <v>Debe Mejorar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16" t="s">
        <v>235</v>
      </c>
      <c r="C39" s="20">
        <v>8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17" t="s">
        <v>236</v>
      </c>
      <c r="C40" s="21">
        <v>55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17" t="s">
        <v>64</v>
      </c>
      <c r="C41" s="21">
        <v>33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17" t="s">
        <v>72</v>
      </c>
      <c r="C42" s="21">
        <v>4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9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>
        <f>SUM(C40:C42)</f>
        <v>92</v>
      </c>
      <c r="D50" s="50"/>
      <c r="E50" s="51"/>
      <c r="F50" s="46"/>
      <c r="G50" s="51"/>
      <c r="H50" s="45"/>
      <c r="I50" s="51"/>
      <c r="J50" s="46"/>
      <c r="K50" s="51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14">
        <v>6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12" t="s">
        <v>57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>
        <v>2016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15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 t="str">
        <f>B64</f>
        <v>Debe Mejorar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18" t="s">
        <v>28</v>
      </c>
      <c r="AJ62" s="19" t="s">
        <v>29</v>
      </c>
      <c r="AK62" s="18" t="s">
        <v>28</v>
      </c>
      <c r="AL62" s="19" t="s">
        <v>29</v>
      </c>
    </row>
    <row r="63" spans="1:38" x14ac:dyDescent="0.25">
      <c r="B63" s="16" t="s">
        <v>235</v>
      </c>
      <c r="C63" s="20">
        <v>16</v>
      </c>
      <c r="D63" s="56"/>
      <c r="E63" s="24"/>
      <c r="F63" s="60"/>
      <c r="G63" s="25"/>
      <c r="H63" s="58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AA63" s="27"/>
      <c r="AB63" s="25"/>
      <c r="AC63" s="25"/>
      <c r="AD63" s="26"/>
      <c r="AE63" s="27"/>
      <c r="AF63" s="25"/>
      <c r="AG63" s="25"/>
      <c r="AH63" s="62"/>
      <c r="AI63" s="65"/>
      <c r="AJ63" s="66"/>
      <c r="AK63" s="66"/>
      <c r="AL63" s="23"/>
    </row>
    <row r="64" spans="1:38" x14ac:dyDescent="0.25">
      <c r="B64" s="17" t="s">
        <v>236</v>
      </c>
      <c r="C64" s="21">
        <v>48</v>
      </c>
      <c r="D64" s="57"/>
      <c r="E64" s="32"/>
      <c r="F64" s="61"/>
      <c r="G64" s="33"/>
      <c r="H64" s="59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AA64" s="35"/>
      <c r="AB64" s="33"/>
      <c r="AC64" s="33"/>
      <c r="AD64" s="34"/>
      <c r="AE64" s="35"/>
      <c r="AF64" s="33"/>
      <c r="AG64" s="33"/>
      <c r="AH64" s="63"/>
      <c r="AI64" s="39"/>
      <c r="AJ64" s="43"/>
      <c r="AK64" s="43"/>
      <c r="AL64" s="31"/>
    </row>
    <row r="65" spans="1:38" x14ac:dyDescent="0.25">
      <c r="B65" s="17" t="s">
        <v>64</v>
      </c>
      <c r="C65" s="21">
        <v>32</v>
      </c>
      <c r="D65" s="57"/>
      <c r="E65" s="32"/>
      <c r="F65" s="61"/>
      <c r="G65" s="33"/>
      <c r="H65" s="59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AA65" s="35"/>
      <c r="AB65" s="33"/>
      <c r="AC65" s="33"/>
      <c r="AD65" s="34"/>
      <c r="AE65" s="35"/>
      <c r="AF65" s="33"/>
      <c r="AG65" s="33"/>
      <c r="AH65" s="63"/>
      <c r="AI65" s="39"/>
      <c r="AJ65" s="43"/>
      <c r="AK65" s="43"/>
      <c r="AL65" s="31"/>
    </row>
    <row r="66" spans="1:38" x14ac:dyDescent="0.25">
      <c r="B66" s="17" t="s">
        <v>72</v>
      </c>
      <c r="C66" s="21">
        <v>4</v>
      </c>
      <c r="D66" s="57"/>
      <c r="E66" s="32"/>
      <c r="F66" s="61"/>
      <c r="G66" s="33"/>
      <c r="H66" s="59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AA66" s="35"/>
      <c r="AB66" s="33"/>
      <c r="AC66" s="33"/>
      <c r="AD66" s="34"/>
      <c r="AE66" s="35"/>
      <c r="AF66" s="33"/>
      <c r="AG66" s="33"/>
      <c r="AH66" s="63"/>
      <c r="AI66" s="39"/>
      <c r="AJ66" s="43"/>
      <c r="AK66" s="43"/>
      <c r="AL66" s="31"/>
    </row>
    <row r="67" spans="1:38" x14ac:dyDescent="0.25">
      <c r="B67" s="9"/>
      <c r="C67" s="39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63"/>
      <c r="AI67" s="67"/>
      <c r="AJ67" s="64"/>
      <c r="AK67" s="64"/>
      <c r="AL67" s="68"/>
    </row>
    <row r="68" spans="1:38" x14ac:dyDescent="0.25">
      <c r="B68" s="10"/>
      <c r="C68" s="39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63"/>
      <c r="AI68" s="67"/>
      <c r="AJ68" s="64"/>
      <c r="AK68" s="64"/>
      <c r="AL68" s="6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63"/>
      <c r="AI69" s="67"/>
      <c r="AJ69" s="64"/>
      <c r="AK69" s="64"/>
      <c r="AL69" s="6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63"/>
      <c r="AI70" s="67"/>
      <c r="AJ70" s="64"/>
      <c r="AK70" s="64"/>
      <c r="AL70" s="6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63"/>
      <c r="AI71" s="67"/>
      <c r="AJ71" s="64"/>
      <c r="AK71" s="64"/>
      <c r="AL71" s="6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63"/>
      <c r="AI72" s="67"/>
      <c r="AJ72" s="64"/>
      <c r="AK72" s="64"/>
      <c r="AL72" s="6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6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SUM(C64:C66)</f>
        <v>84</v>
      </c>
      <c r="D74" s="50"/>
      <c r="E74" s="51"/>
      <c r="F74" s="50"/>
      <c r="G74" s="51"/>
      <c r="H74" s="50"/>
      <c r="I74" s="51"/>
      <c r="J74" s="50"/>
      <c r="K74" s="51"/>
      <c r="L74" s="50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>
        <v>6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 t="s">
        <v>65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>
        <v>2016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15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" t="str">
        <f>B88</f>
        <v>Debe Mejorar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16" t="s">
        <v>235</v>
      </c>
      <c r="C87" s="20">
        <v>23</v>
      </c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17" t="s">
        <v>236</v>
      </c>
      <c r="C88" s="21">
        <v>65</v>
      </c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17" t="s">
        <v>64</v>
      </c>
      <c r="C89" s="21">
        <v>12</v>
      </c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17" t="s">
        <v>72</v>
      </c>
      <c r="C90" s="21">
        <v>0</v>
      </c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9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39"/>
      <c r="J97" s="43"/>
      <c r="K97" s="43"/>
      <c r="L97" s="31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SUM(C88:C90)</f>
        <v>77</v>
      </c>
      <c r="D98" s="50"/>
      <c r="E98" s="51"/>
      <c r="F98" s="78"/>
      <c r="G98" s="79"/>
      <c r="H98" s="50"/>
      <c r="I98" s="51"/>
      <c r="J98" s="78"/>
      <c r="K98" s="79"/>
      <c r="L98" s="50"/>
      <c r="M98" s="46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>
        <v>9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 t="s">
        <v>57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>
        <v>2016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 t="s">
        <v>43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 t="str">
        <f>B112</f>
        <v>Debe Mejorar</v>
      </c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16" t="s">
        <v>235</v>
      </c>
      <c r="C111" s="20">
        <v>11</v>
      </c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17" t="s">
        <v>236</v>
      </c>
      <c r="C112" s="21">
        <v>55</v>
      </c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17" t="s">
        <v>64</v>
      </c>
      <c r="C113" s="21">
        <v>26</v>
      </c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17" t="s">
        <v>72</v>
      </c>
      <c r="C114" s="21">
        <v>8</v>
      </c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>
        <f>SUM(C112:C114)</f>
        <v>89</v>
      </c>
      <c r="D122" s="50"/>
      <c r="E122" s="51"/>
      <c r="F122" s="78"/>
      <c r="G122" s="79"/>
      <c r="H122" s="50"/>
      <c r="I122" s="51"/>
      <c r="J122" s="78"/>
      <c r="K122" s="79"/>
      <c r="L122" s="50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>
        <v>9</v>
      </c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 t="s">
        <v>65</v>
      </c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>
        <v>2016</v>
      </c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 t="s">
        <v>43</v>
      </c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 t="str">
        <f>B136</f>
        <v>Debe Mejorar</v>
      </c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16" t="s">
        <v>235</v>
      </c>
      <c r="C135" s="20">
        <v>39</v>
      </c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17" t="s">
        <v>236</v>
      </c>
      <c r="C136" s="21">
        <v>54</v>
      </c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17" t="s">
        <v>64</v>
      </c>
      <c r="C137" s="21">
        <v>7</v>
      </c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17" t="s">
        <v>72</v>
      </c>
      <c r="C138" s="21">
        <v>0</v>
      </c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9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9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9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>
        <f>SUM(C136:C138)</f>
        <v>61</v>
      </c>
      <c r="D146" s="50"/>
      <c r="E146" s="51"/>
      <c r="F146" s="78"/>
      <c r="G146" s="79"/>
      <c r="H146" s="50"/>
      <c r="I146" s="51"/>
      <c r="J146" s="78"/>
      <c r="K146" s="79"/>
      <c r="L146" s="50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237</v>
      </c>
    </row>
  </sheetData>
  <mergeCells count="199"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</mergeCells>
  <dataValidations count="1">
    <dataValidation allowBlank="1" showInputMessage="1" showErrorMessage="1" sqref="AE133:AK133 B111:AL122 B63:V74 W67:Z74 U109:AC109 AE109:AK109 A127:B129 B83 AA63:AL74 E61:S61 U61:AC61 AE61:AK61 A79:B81 B39:AL50 B35 E13:S13 B15:AL26 B131 U13:AC13 AE13:AK13 A31:B33 A7:B9 B11 E109:S109 A55:B57 AE37:AK37 U37:AC37 E37:S37 B59 B87:AL98 A103:B105 AE85:AK85 U85:AC85 E85:S85 U133:AC133 B107 E133:S133 B135:AL146" xr:uid="{00000000-0002-0000-0D00-000000000000}"/>
  </dataValidations>
  <hyperlinks>
    <hyperlink ref="B1" location="Summary!A1" display="Go summary section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L53"/>
  <sheetViews>
    <sheetView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1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116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2013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/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117</v>
      </c>
      <c r="C15" s="24">
        <v>29.5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118</v>
      </c>
      <c r="C16" s="32">
        <v>43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119</v>
      </c>
      <c r="C17" s="32">
        <v>17.3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120</v>
      </c>
      <c r="C18" s="32">
        <v>10.199999999999999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2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/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1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2013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/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Mathematics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117</v>
      </c>
      <c r="C39" s="25">
        <v>39.200000000000003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118</v>
      </c>
      <c r="C40" s="33">
        <v>36.9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119</v>
      </c>
      <c r="C41" s="33">
        <v>15.2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120</v>
      </c>
      <c r="C42" s="33">
        <v>8.6999999999999993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3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/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3" spans="1:38" x14ac:dyDescent="0.25">
      <c r="A53" t="s">
        <v>114</v>
      </c>
      <c r="B53" s="85" t="s">
        <v>121</v>
      </c>
    </row>
  </sheetData>
  <mergeCells count="67">
    <mergeCell ref="B10:F10"/>
    <mergeCell ref="B2:I2"/>
    <mergeCell ref="B5:I5"/>
    <mergeCell ref="B6:I6"/>
    <mergeCell ref="B7:I7"/>
    <mergeCell ref="B8:I8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B32:I32"/>
    <mergeCell ref="W13:X13"/>
    <mergeCell ref="Y13:Z13"/>
    <mergeCell ref="AA13:AB13"/>
    <mergeCell ref="AC13:AD13"/>
    <mergeCell ref="B11:B14"/>
    <mergeCell ref="C11:AL11"/>
    <mergeCell ref="C12:D13"/>
    <mergeCell ref="AE12:AH12"/>
    <mergeCell ref="AI13:AJ13"/>
    <mergeCell ref="AK13:AL13"/>
    <mergeCell ref="B29:I29"/>
    <mergeCell ref="B30:I30"/>
    <mergeCell ref="B31:I31"/>
    <mergeCell ref="AE13:AF13"/>
    <mergeCell ref="AG13:AH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U37:V37"/>
    <mergeCell ref="W37:X37"/>
    <mergeCell ref="Y37:Z37"/>
    <mergeCell ref="AA37:AB37"/>
    <mergeCell ref="AC37:AD37"/>
    <mergeCell ref="AE37:AF37"/>
  </mergeCells>
  <dataValidations count="1">
    <dataValidation allowBlank="1" showInputMessage="1" showErrorMessage="1" sqref="D21:D26 K20:K26 E37:S37 U37:AC37 AE37:AK37 B11 A31:B33 AE13:AK13 U13:AC13 A7:B9 E13:S13 B35 C44:C50 B15:B26 C20:C26 D15:D19 E15:J26 L15:AL26 D39:AL50 B39:B50" xr:uid="{00000000-0002-0000-0E00-000000000000}"/>
  </dataValidations>
  <hyperlinks>
    <hyperlink ref="B53" r:id="rId1" xr:uid="{00000000-0004-0000-0E00-000000000000}"/>
    <hyperlink ref="B1" location="Summary!A1" display="Go summary section" xr:uid="{00000000-0004-0000-0E00-000001000000}"/>
  </hyperlinks>
  <pageMargins left="0.7" right="0.7" top="0.75" bottom="0.75" header="0.3" footer="0.3"/>
  <pageSetup paperSize="238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L147"/>
  <sheetViews>
    <sheetView zoomScale="60" zoomScaleNormal="6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2.5703125" customWidth="1"/>
    <col min="3" max="3" width="10.28515625" customWidth="1"/>
    <col min="8" max="8" width="10" customWidth="1"/>
    <col min="9" max="9" width="14.42578125" customWidth="1"/>
    <col min="10" max="10" width="19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254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2016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 t="str">
        <f>B17</f>
        <v>Level 3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  <c r="J9" s="123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1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19" t="s">
        <v>149</v>
      </c>
      <c r="C15" s="103">
        <v>14.9</v>
      </c>
      <c r="D15" s="23"/>
      <c r="E15" s="24">
        <v>14.9</v>
      </c>
      <c r="F15" s="25"/>
      <c r="G15" s="25">
        <v>14.8</v>
      </c>
      <c r="H15" s="26"/>
      <c r="I15" s="27">
        <v>12.2</v>
      </c>
      <c r="J15" s="25"/>
      <c r="K15" s="25">
        <v>22.2</v>
      </c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18" t="s">
        <v>150</v>
      </c>
      <c r="C16" s="86">
        <v>60.1</v>
      </c>
      <c r="D16" s="31"/>
      <c r="E16" s="32">
        <v>62.6</v>
      </c>
      <c r="F16" s="33"/>
      <c r="G16" s="33">
        <v>57.5</v>
      </c>
      <c r="H16" s="34"/>
      <c r="I16" s="35">
        <v>52.7</v>
      </c>
      <c r="J16" s="33"/>
      <c r="K16" s="33">
        <v>80.599999999999994</v>
      </c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18" t="s">
        <v>151</v>
      </c>
      <c r="C17" s="103">
        <v>38.1</v>
      </c>
      <c r="D17" s="31"/>
      <c r="E17" s="32">
        <v>38.6</v>
      </c>
      <c r="F17" s="33"/>
      <c r="G17" s="33">
        <v>37.5</v>
      </c>
      <c r="H17" s="34"/>
      <c r="I17" s="35">
        <v>29</v>
      </c>
      <c r="J17" s="33"/>
      <c r="K17" s="33">
        <v>63</v>
      </c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118" t="s">
        <v>152</v>
      </c>
      <c r="C18" s="86">
        <v>28.6</v>
      </c>
      <c r="D18" s="31"/>
      <c r="E18" s="32">
        <v>30</v>
      </c>
      <c r="F18" s="33"/>
      <c r="G18" s="33">
        <v>27.1</v>
      </c>
      <c r="H18" s="34"/>
      <c r="I18" s="35">
        <v>20.2</v>
      </c>
      <c r="J18" s="33"/>
      <c r="K18" s="33">
        <v>51.6</v>
      </c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1"/>
      <c r="C19" s="86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91"/>
      <c r="C20" s="86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1"/>
      <c r="C21" s="86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1"/>
      <c r="C22" s="87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1"/>
      <c r="C23" s="87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1"/>
      <c r="C24" s="87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92"/>
      <c r="C25" s="88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89" t="s">
        <v>48</v>
      </c>
      <c r="C26" s="160">
        <f>SUM(C17:C18)</f>
        <v>66.7</v>
      </c>
      <c r="D26" s="78"/>
      <c r="E26" s="160">
        <f>SUM(E17:E18)</f>
        <v>68.599999999999994</v>
      </c>
      <c r="F26" s="78"/>
      <c r="G26" s="161">
        <f>SUM(G17:G18)</f>
        <v>64.599999999999994</v>
      </c>
      <c r="H26" s="50"/>
      <c r="I26" s="160">
        <f>SUM(I17:I18)</f>
        <v>49.2</v>
      </c>
      <c r="J26" s="78"/>
      <c r="K26" s="161">
        <f>K17</f>
        <v>63</v>
      </c>
      <c r="L26" s="50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2016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 t="str">
        <f>B40</f>
        <v>Level 2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Math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119" t="s">
        <v>149</v>
      </c>
      <c r="C39" s="103">
        <v>83.1</v>
      </c>
      <c r="D39" s="23"/>
      <c r="E39" s="24">
        <v>82.8</v>
      </c>
      <c r="F39" s="25"/>
      <c r="G39" s="25">
        <v>83.3</v>
      </c>
      <c r="H39" s="26"/>
      <c r="I39" s="27">
        <v>82</v>
      </c>
      <c r="J39" s="25"/>
      <c r="K39" s="25">
        <v>85.9</v>
      </c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118" t="s">
        <v>150</v>
      </c>
      <c r="C40" s="86">
        <v>71.099999999999994</v>
      </c>
      <c r="D40" s="31"/>
      <c r="E40" s="32">
        <v>70.599999999999994</v>
      </c>
      <c r="F40" s="33"/>
      <c r="G40" s="33">
        <v>71.5</v>
      </c>
      <c r="H40" s="34"/>
      <c r="I40" s="35">
        <v>68.400000000000006</v>
      </c>
      <c r="J40" s="33"/>
      <c r="K40" s="33">
        <v>78.400000000000006</v>
      </c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118" t="s">
        <v>151</v>
      </c>
      <c r="C41" s="103">
        <v>36.1</v>
      </c>
      <c r="D41" s="31"/>
      <c r="E41" s="32">
        <v>35.799999999999997</v>
      </c>
      <c r="F41" s="33"/>
      <c r="G41" s="33">
        <v>36.299999999999997</v>
      </c>
      <c r="H41" s="34"/>
      <c r="I41" s="35">
        <v>30.7</v>
      </c>
      <c r="J41" s="33"/>
      <c r="K41" s="33">
        <v>50.6</v>
      </c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118" t="s">
        <v>152</v>
      </c>
      <c r="C42" s="86">
        <v>4.5</v>
      </c>
      <c r="D42" s="31"/>
      <c r="E42" s="32">
        <v>4.2</v>
      </c>
      <c r="F42" s="33"/>
      <c r="G42" s="33">
        <v>4.8</v>
      </c>
      <c r="H42" s="34"/>
      <c r="I42" s="35">
        <v>3.8</v>
      </c>
      <c r="J42" s="33"/>
      <c r="K42" s="33">
        <v>6.5</v>
      </c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1"/>
      <c r="C43" s="86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1"/>
      <c r="C44" s="86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1"/>
      <c r="C45" s="86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1"/>
      <c r="C46" s="87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1"/>
      <c r="C47" s="87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1"/>
      <c r="C48" s="87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92"/>
      <c r="C49" s="88"/>
      <c r="D49" s="45"/>
      <c r="E49" s="43"/>
      <c r="F49" s="43"/>
      <c r="G49" s="43"/>
      <c r="H49" s="31"/>
      <c r="I49" s="39"/>
      <c r="J49" s="43"/>
      <c r="K49" s="43"/>
      <c r="L49" s="31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89" t="s">
        <v>48</v>
      </c>
      <c r="C50" s="160">
        <f>SUM(C41:C42)</f>
        <v>40.6</v>
      </c>
      <c r="D50" s="78"/>
      <c r="E50" s="160">
        <f>SUM(E41:E42)</f>
        <v>40</v>
      </c>
      <c r="F50" s="78"/>
      <c r="G50" s="161">
        <f>SUM(G41:G42)</f>
        <v>41.099999999999994</v>
      </c>
      <c r="H50" s="50"/>
      <c r="I50" s="160">
        <f>SUM(I41:I42)</f>
        <v>34.5</v>
      </c>
      <c r="J50" s="78"/>
      <c r="K50" s="161">
        <f>K41+K42</f>
        <v>57.1</v>
      </c>
      <c r="L50" s="50"/>
      <c r="M50" s="46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/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80"/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/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/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81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>
        <f>J53</f>
        <v>0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119"/>
      <c r="C63" s="25"/>
      <c r="D63" s="23"/>
      <c r="E63" s="32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118"/>
      <c r="C64" s="33"/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118"/>
      <c r="C65" s="33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33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/>
      <c r="D74" s="50"/>
      <c r="E74" s="44"/>
      <c r="F74" s="46"/>
      <c r="G74" s="46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/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80"/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/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/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81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>
        <f>J77</f>
        <v>0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119"/>
      <c r="C87" s="24"/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118"/>
      <c r="C88" s="32"/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118"/>
      <c r="C89" s="32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/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>
        <f>J101</f>
        <v>0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>
        <f>J125</f>
        <v>0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s="120" t="s">
        <v>255</v>
      </c>
    </row>
  </sheetData>
  <mergeCells count="199"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AA109:AB109"/>
    <mergeCell ref="AC109:AD109"/>
    <mergeCell ref="AE109:AF109"/>
    <mergeCell ref="AG109:AH109"/>
    <mergeCell ref="AI109:AJ109"/>
    <mergeCell ref="AK109:AL109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</mergeCells>
  <conditionalFormatting sqref="B147">
    <cfRule type="expression" dxfId="7" priority="2">
      <formula>B147="Select"</formula>
    </cfRule>
  </conditionalFormatting>
  <conditionalFormatting sqref="B147">
    <cfRule type="expression" dxfId="6" priority="1">
      <formula>B147="Select"</formula>
    </cfRule>
  </conditionalFormatting>
  <dataValidations count="1">
    <dataValidation allowBlank="1" showInputMessage="1" showErrorMessage="1" sqref="AE133:AK133 D135:AL146 B135:B146 D87:AL98 C22:C26 D111:AL122 B111:B122 E133:S133 E15:J25 K20:K25 C92:C98 B63:B74 D15:D19 C68:C74 B15:B26 D21:D25 C46:C50 C116:C122 E109:S109 U109:AC109 AE109:AK109 B83 C140:C146 E61:S61 U61:AC61 AE61:AK61 B35 A103:B105 E13:S13 A7:B9 U13:AC13 AE13:AK13 A55:B57 B39:B50 A31:B33 B131 A79:B81 B11 AE37:AK37 U37:AC37 E37:S37 A127:B129 B59 AE85:AK85 U85:AC85 E85:S85 D63:AL74 U133:AC133 B107 B87:B98 M15:AL26 L15:L25 D26:L26 D39:AL50" xr:uid="{00000000-0002-0000-1E00-000000000000}"/>
  </dataValidations>
  <hyperlinks>
    <hyperlink ref="B1" location="Summary!A1" display="Go summary section" xr:uid="{00000000-0004-0000-1E00-000000000000}"/>
  </hyperlinks>
  <pageMargins left="0.7" right="0.7" top="0.75" bottom="0.75" header="0.3" footer="0.3"/>
  <pageSetup paperSize="23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148"/>
  <sheetViews>
    <sheetView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3.57031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168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2014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>
        <v>3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>
        <v>6</v>
      </c>
      <c r="C15" s="24">
        <v>4.7300000000000004</v>
      </c>
      <c r="D15" s="23">
        <v>0.7</v>
      </c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>
        <v>5</v>
      </c>
      <c r="C16" s="32">
        <v>19.3</v>
      </c>
      <c r="D16" s="31">
        <v>1.1000000000000001</v>
      </c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>
        <v>4</v>
      </c>
      <c r="C17" s="32">
        <v>27.12</v>
      </c>
      <c r="D17" s="31">
        <v>1.0900000000000001</v>
      </c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>
        <v>3</v>
      </c>
      <c r="C18" s="32">
        <v>32.21</v>
      </c>
      <c r="D18" s="31">
        <v>1.2</v>
      </c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>
        <v>2</v>
      </c>
      <c r="C19" s="32">
        <v>15.03</v>
      </c>
      <c r="D19" s="31">
        <v>1.1100000000000001</v>
      </c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>
        <v>1</v>
      </c>
      <c r="C20" s="39">
        <v>1.61</v>
      </c>
      <c r="D20" s="82">
        <v>0.28000000000000003</v>
      </c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>
        <f>SUM(C15:C18)</f>
        <v>83.360000000000014</v>
      </c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1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2014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>
        <v>3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Mathematics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>
        <v>6</v>
      </c>
      <c r="C39" s="25">
        <v>2.59</v>
      </c>
      <c r="D39" s="23">
        <v>0.47</v>
      </c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>
        <v>5</v>
      </c>
      <c r="C40" s="33">
        <v>9.07</v>
      </c>
      <c r="D40" s="31">
        <v>0.84</v>
      </c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>
        <v>4</v>
      </c>
      <c r="C41" s="33">
        <v>11.77</v>
      </c>
      <c r="D41" s="31">
        <v>0.83</v>
      </c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>
        <v>3</v>
      </c>
      <c r="C42" s="33">
        <v>22.94</v>
      </c>
      <c r="D42" s="31">
        <v>1.06</v>
      </c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>
        <v>2</v>
      </c>
      <c r="C43" s="33">
        <v>47.52</v>
      </c>
      <c r="D43" s="31">
        <v>1.59</v>
      </c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>
        <v>1</v>
      </c>
      <c r="C44" s="39">
        <v>6.1</v>
      </c>
      <c r="D44" s="31">
        <v>0.56000000000000005</v>
      </c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>
        <f>SUM(C39:C42)</f>
        <v>46.370000000000005</v>
      </c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14"/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12"/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/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15"/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>
        <f>J53</f>
        <v>0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/>
      <c r="C63" s="25"/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/>
      <c r="C64" s="33"/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/>
      <c r="C65" s="33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33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/>
      <c r="D74" s="50"/>
      <c r="E74" s="83"/>
      <c r="F74" s="84"/>
      <c r="G74" s="84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/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/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/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15"/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>
        <f>J77</f>
        <v>0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/>
      <c r="C87" s="24"/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/>
      <c r="C88" s="32"/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/>
      <c r="C89" s="32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/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>
        <f>J101</f>
        <v>0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>
        <f>J125</f>
        <v>0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1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1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8" spans="1:38" x14ac:dyDescent="0.25">
      <c r="A148" t="s">
        <v>169</v>
      </c>
      <c r="B148" t="s">
        <v>170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D21:D26 E133:S133 B107 U133:AC133 K20:K26 E85:S85 U85:AC85 AE85:AK85 B59 A127:B129 E37:S37 U37:AC37 AE37:AK37 B11 A79:B81 B131 A31:B33 C68:C74 A55:B57 AE13:AK13 U13:AC13 A7:B9 E13:S13 A103:B105 B35 AE61:AK61 U61:AC61 E61:S61 C44:C50 B83 AE109:AK109 U109:AC109 E109:S109 C116:C122 B15:B26 C20:C26 C92:C98 D15:D19 B87:B98 D87:AL98 E15:J26 L15:AL26 C140:C146 D39:AL50 B111:B122 D111:AL122 B63:B74 D63:AL74 B135:B146 D135:AL146 B39:B50" xr:uid="{00000000-0002-0000-0F00-000000000000}"/>
  </dataValidations>
  <hyperlinks>
    <hyperlink ref="B1" location="Summary!A1" display="Go summary section" xr:uid="{00000000-0004-0000-0F00-000000000000}"/>
  </hyperlinks>
  <pageMargins left="0.7" right="0.7" top="0.75" bottom="0.75" header="0.3" footer="0.3"/>
  <pageSetup paperSize="23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L147"/>
  <sheetViews>
    <sheetView zoomScale="60" zoomScaleNormal="6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2.5703125" customWidth="1"/>
    <col min="3" max="3" width="10.28515625" customWidth="1"/>
    <col min="8" max="8" width="10" customWidth="1"/>
    <col min="9" max="9" width="12" customWidth="1"/>
    <col min="10" max="10" width="19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274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 t="s">
        <v>272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2015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/>
    </row>
    <row r="9" spans="1:38" ht="18" x14ac:dyDescent="0.25">
      <c r="A9" s="1"/>
      <c r="B9" s="124"/>
      <c r="C9" s="124"/>
      <c r="D9" s="124"/>
      <c r="E9" s="124"/>
      <c r="F9" s="124"/>
      <c r="G9" s="124"/>
      <c r="H9" s="124"/>
      <c r="I9" s="124"/>
      <c r="J9" s="123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1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29" t="s">
        <v>265</v>
      </c>
      <c r="C15" s="127">
        <v>0.8</v>
      </c>
      <c r="D15" s="43"/>
      <c r="E15" s="27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30" t="s">
        <v>266</v>
      </c>
      <c r="C16" s="127">
        <v>3</v>
      </c>
      <c r="D16" s="43"/>
      <c r="E16" s="35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29" t="s">
        <v>267</v>
      </c>
      <c r="C17" s="127">
        <v>8</v>
      </c>
      <c r="D17" s="43"/>
      <c r="E17" s="35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129" t="s">
        <v>268</v>
      </c>
      <c r="C18" s="127">
        <v>11.1</v>
      </c>
      <c r="E18" s="122"/>
      <c r="F18" s="117"/>
      <c r="G18" s="117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129" t="s">
        <v>192</v>
      </c>
      <c r="C19" s="127">
        <v>17.600000000000001</v>
      </c>
      <c r="E19" s="122"/>
      <c r="F19" s="117"/>
      <c r="G19" s="117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29" t="s">
        <v>191</v>
      </c>
      <c r="C20" s="127">
        <v>18.2</v>
      </c>
      <c r="D20" s="117"/>
      <c r="E20" s="35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129" t="s">
        <v>190</v>
      </c>
      <c r="C21" s="127">
        <v>17.3</v>
      </c>
      <c r="D21" s="43"/>
      <c r="E21" s="35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129" t="s">
        <v>269</v>
      </c>
      <c r="C22" s="127">
        <v>14.8</v>
      </c>
      <c r="D22" s="43"/>
      <c r="E22" s="35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129" t="s">
        <v>270</v>
      </c>
      <c r="C23" s="127">
        <v>7.9</v>
      </c>
      <c r="D23" s="43"/>
      <c r="E23" s="35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129" t="s">
        <v>273</v>
      </c>
      <c r="C24" s="128">
        <v>1.5</v>
      </c>
      <c r="D24" s="43"/>
      <c r="E24" s="35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92"/>
      <c r="C25" s="88"/>
      <c r="D25" s="46"/>
      <c r="E25" s="44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89" t="s">
        <v>48</v>
      </c>
      <c r="C26" s="51"/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 t="s">
        <v>272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2015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/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Math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90" t="s">
        <v>265</v>
      </c>
      <c r="C39" s="103">
        <v>14.9</v>
      </c>
      <c r="D39" s="43"/>
      <c r="E39" s="27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1" t="s">
        <v>266</v>
      </c>
      <c r="C40" s="86">
        <v>19.8</v>
      </c>
      <c r="D40" s="43"/>
      <c r="E40" s="35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1" t="s">
        <v>267</v>
      </c>
      <c r="C41" s="86">
        <v>14</v>
      </c>
      <c r="D41" s="43"/>
      <c r="E41" s="35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126" t="s">
        <v>268</v>
      </c>
      <c r="C42">
        <v>9.8000000000000007</v>
      </c>
      <c r="E42" s="122"/>
      <c r="F42" s="117"/>
      <c r="G42" s="117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126" t="s">
        <v>192</v>
      </c>
      <c r="C43">
        <v>10.5</v>
      </c>
      <c r="E43" s="122"/>
      <c r="F43" s="117"/>
      <c r="G43" s="117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1" t="s">
        <v>191</v>
      </c>
      <c r="C44" s="86">
        <v>7.4</v>
      </c>
      <c r="D44" s="117"/>
      <c r="E44" s="35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1" t="s">
        <v>190</v>
      </c>
      <c r="C45" s="86">
        <v>6.5</v>
      </c>
      <c r="D45" s="43"/>
      <c r="E45" s="35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1" t="s">
        <v>269</v>
      </c>
      <c r="C46" s="87">
        <v>6.2</v>
      </c>
      <c r="D46" s="43"/>
      <c r="E46" s="35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1" t="s">
        <v>270</v>
      </c>
      <c r="C47" s="87">
        <v>5.6</v>
      </c>
      <c r="D47" s="43"/>
      <c r="E47" s="35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1" t="s">
        <v>271</v>
      </c>
      <c r="C48" s="87">
        <v>5.3</v>
      </c>
      <c r="D48" s="43"/>
      <c r="E48" s="35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92"/>
      <c r="C49" s="88"/>
      <c r="D49" s="46"/>
      <c r="E49" s="44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89" t="s">
        <v>48</v>
      </c>
      <c r="C50" s="51"/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/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80"/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/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/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81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>
        <f>J53</f>
        <v>0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119"/>
      <c r="C63" s="25"/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118"/>
      <c r="C64" s="33"/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118"/>
      <c r="C65" s="33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33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/>
      <c r="D74" s="50"/>
      <c r="E74" s="44"/>
      <c r="F74" s="46"/>
      <c r="G74" s="46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/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80"/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/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/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81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 t="s">
        <v>65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119"/>
      <c r="C87" s="24"/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118"/>
      <c r="C88" s="32"/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118"/>
      <c r="C89" s="32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/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s="120" t="s">
        <v>275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AA109:AB109"/>
    <mergeCell ref="AC109:AD109"/>
    <mergeCell ref="AE109:AF109"/>
    <mergeCell ref="AG109:AH109"/>
    <mergeCell ref="AI109:AJ109"/>
    <mergeCell ref="AK109:AL109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Q133:R133"/>
    <mergeCell ref="S133:T133"/>
    <mergeCell ref="U133:V133"/>
    <mergeCell ref="W133:X133"/>
    <mergeCell ref="Y133:Z133"/>
    <mergeCell ref="AA133:AB133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</mergeCells>
  <conditionalFormatting sqref="B147">
    <cfRule type="expression" dxfId="5" priority="1">
      <formula>B147="Select"</formula>
    </cfRule>
  </conditionalFormatting>
  <dataValidations count="2">
    <dataValidation allowBlank="1" showInputMessage="1" showErrorMessage="1" sqref="D15:G17 AE133:AK133 E20:G26 H15:J26 B135:B146 D87:AL98 D111:AL122 B111:B122 D63:AL74 E133:S133 L15:AL26 D135:AL146 C92:C98 B63:B74 C68:C74 C46:C50 D21:D26 C116:C122 E109:S109 U109:AC109 AE109:AK109 B83 C140:C146 E61:S61 U61:AC61 AE61:AK61 B35 A103:B105 E13:S13 A7:B9 U13:AC13 AE13:AK13 A55:B57 D45:D50 A31:B33 B131 A79:B81 B11 AE37:AK37 U37:AC37 E37:S37 A127:B129 B59 AE85:AK85 U85:AC85 E85:S85 K20:K26 U133:AC133 B107 B87:B98 D39:G41 B44:B50 H39:AL50 E44:G50 B39:B41 B25:C26" xr:uid="{00000000-0002-0000-2000-000000000000}"/>
    <dataValidation type="decimal" allowBlank="1" showInputMessage="1" showErrorMessage="1" errorTitle="Wrong entry" error="Figure must be between 0 and 100." sqref="C15:C24" xr:uid="{00000000-0002-0000-2000-000001000000}">
      <formula1>0</formula1>
      <formula2>100</formula2>
    </dataValidation>
  </dataValidations>
  <hyperlinks>
    <hyperlink ref="B1" location="Summary!A1" display="Go summary section" xr:uid="{00000000-0004-0000-2000-000000000000}"/>
  </hyperlinks>
  <pageMargins left="0.7" right="0.7" top="0.75" bottom="0.75" header="0.3" footer="0.3"/>
  <pageSetup paperSize="23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147"/>
  <sheetViews>
    <sheetView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1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91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6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53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2015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54" t="s">
        <v>43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54" t="s">
        <v>74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75</v>
      </c>
      <c r="C15" s="20">
        <v>49.5</v>
      </c>
      <c r="D15" s="23">
        <v>0.6</v>
      </c>
      <c r="E15" s="24">
        <v>43.1</v>
      </c>
      <c r="F15" s="25">
        <v>0.8</v>
      </c>
      <c r="G15" s="25">
        <v>55.8</v>
      </c>
      <c r="H15" s="26">
        <v>0.5</v>
      </c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74</v>
      </c>
      <c r="C16" s="21">
        <v>33.200000000000003</v>
      </c>
      <c r="D16" s="31">
        <v>0.4</v>
      </c>
      <c r="E16" s="32">
        <v>36.200000000000003</v>
      </c>
      <c r="F16" s="33">
        <v>0.6</v>
      </c>
      <c r="G16" s="33">
        <v>30.3</v>
      </c>
      <c r="H16" s="34">
        <v>0.4</v>
      </c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76</v>
      </c>
      <c r="C17" s="21">
        <v>17.2</v>
      </c>
      <c r="D17" s="31">
        <v>0.4</v>
      </c>
      <c r="E17" s="32">
        <v>20.6</v>
      </c>
      <c r="F17" s="33">
        <v>0.5</v>
      </c>
      <c r="G17" s="33">
        <v>13.9</v>
      </c>
      <c r="H17" s="34">
        <v>0.4</v>
      </c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/>
      <c r="C18" s="21"/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9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69">
        <f>SUM(C16:C17)</f>
        <v>50.400000000000006</v>
      </c>
      <c r="D26" s="50"/>
      <c r="E26" s="69">
        <f t="shared" ref="E26:G26" si="0">SUM(E16:E17)</f>
        <v>56.800000000000004</v>
      </c>
      <c r="F26" s="69"/>
      <c r="G26" s="69">
        <f t="shared" si="0"/>
        <v>44.2</v>
      </c>
      <c r="H26" s="69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6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53" t="s">
        <v>58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2015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54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54" t="s">
        <v>74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75</v>
      </c>
      <c r="C39" s="20">
        <v>60.5</v>
      </c>
      <c r="D39" s="23">
        <v>0.5</v>
      </c>
      <c r="E39" s="24">
        <v>59.2</v>
      </c>
      <c r="F39" s="25">
        <v>0.7</v>
      </c>
      <c r="G39" s="25">
        <v>61.7</v>
      </c>
      <c r="H39" s="26">
        <v>0.5</v>
      </c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74</v>
      </c>
      <c r="C40" s="21">
        <v>18.899999999999999</v>
      </c>
      <c r="D40" s="31">
        <v>0.3</v>
      </c>
      <c r="E40" s="32">
        <v>19.399999999999999</v>
      </c>
      <c r="F40" s="33">
        <v>0.4</v>
      </c>
      <c r="G40" s="33">
        <v>18.399999999999999</v>
      </c>
      <c r="H40" s="34">
        <v>0.4</v>
      </c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76</v>
      </c>
      <c r="C41" s="21">
        <v>20.6</v>
      </c>
      <c r="D41" s="31">
        <v>0.4</v>
      </c>
      <c r="E41" s="32">
        <v>21.4</v>
      </c>
      <c r="F41" s="33">
        <v>0.5</v>
      </c>
      <c r="G41" s="33">
        <v>19.899999999999999</v>
      </c>
      <c r="H41" s="34">
        <v>0.5</v>
      </c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/>
      <c r="C42" s="21"/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9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69">
        <f t="shared" ref="C50" si="1">SUM(C40:C41)</f>
        <v>39.5</v>
      </c>
      <c r="D50" s="50"/>
      <c r="E50" s="69">
        <f t="shared" ref="E50" si="2">SUM(E40:E41)</f>
        <v>40.799999999999997</v>
      </c>
      <c r="F50" s="46"/>
      <c r="G50" s="69">
        <f t="shared" ref="G50" si="3">SUM(G40:G41)</f>
        <v>38.299999999999997</v>
      </c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9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53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>
        <v>2015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54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54" t="s">
        <v>74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 t="s">
        <v>75</v>
      </c>
      <c r="C63" s="20">
        <v>29.4</v>
      </c>
      <c r="D63" s="23">
        <v>0.4</v>
      </c>
      <c r="E63" s="24">
        <v>24</v>
      </c>
      <c r="F63" s="25">
        <v>0.4</v>
      </c>
      <c r="G63" s="25">
        <v>34.9</v>
      </c>
      <c r="H63" s="26">
        <v>0.5</v>
      </c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 t="s">
        <v>74</v>
      </c>
      <c r="C64" s="21">
        <v>46</v>
      </c>
      <c r="D64" s="31">
        <v>0.4</v>
      </c>
      <c r="E64" s="32">
        <v>47.6</v>
      </c>
      <c r="F64" s="33">
        <v>0.4</v>
      </c>
      <c r="G64" s="33">
        <v>44.4</v>
      </c>
      <c r="H64" s="34">
        <v>0.5</v>
      </c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 t="s">
        <v>76</v>
      </c>
      <c r="C65" s="21">
        <v>24.6</v>
      </c>
      <c r="D65" s="31">
        <v>0.4</v>
      </c>
      <c r="E65" s="32">
        <v>28.4</v>
      </c>
      <c r="F65" s="33">
        <v>0.5</v>
      </c>
      <c r="G65" s="33">
        <v>20.7</v>
      </c>
      <c r="H65" s="34">
        <v>0.4</v>
      </c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21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9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9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69">
        <f t="shared" ref="C74" si="4">SUM(C64:C65)</f>
        <v>70.599999999999994</v>
      </c>
      <c r="D74" s="71"/>
      <c r="E74" s="69">
        <f t="shared" ref="E74" si="5">SUM(E64:E65)</f>
        <v>76</v>
      </c>
      <c r="F74" s="73"/>
      <c r="G74" s="69">
        <f t="shared" ref="G74" si="6">SUM(G64:G65)</f>
        <v>65.099999999999994</v>
      </c>
      <c r="H74" s="74"/>
      <c r="I74" s="72"/>
      <c r="J74" s="73"/>
      <c r="K74" s="73"/>
      <c r="L74" s="74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>
        <v>9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53" t="s">
        <v>58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>
        <v>2015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54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54" t="s">
        <v>74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 t="s">
        <v>75</v>
      </c>
      <c r="C87" s="20">
        <v>65.400000000000006</v>
      </c>
      <c r="D87" s="23">
        <v>0.5</v>
      </c>
      <c r="E87" s="24">
        <v>66.8</v>
      </c>
      <c r="F87" s="25">
        <v>0.5</v>
      </c>
      <c r="G87" s="25">
        <v>63.9</v>
      </c>
      <c r="H87" s="26">
        <v>0.5</v>
      </c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 t="s">
        <v>74</v>
      </c>
      <c r="C88" s="21">
        <v>24</v>
      </c>
      <c r="D88" s="31">
        <v>0.3</v>
      </c>
      <c r="E88" s="32">
        <v>23.6</v>
      </c>
      <c r="F88" s="33">
        <v>0.4</v>
      </c>
      <c r="G88" s="33">
        <v>24.3</v>
      </c>
      <c r="H88" s="34">
        <v>0.3</v>
      </c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 t="s">
        <v>76</v>
      </c>
      <c r="C89" s="21">
        <v>10.7</v>
      </c>
      <c r="D89" s="31">
        <v>0.3</v>
      </c>
      <c r="E89" s="32">
        <v>9.5</v>
      </c>
      <c r="F89" s="33">
        <v>0.3</v>
      </c>
      <c r="G89" s="33">
        <v>11.8</v>
      </c>
      <c r="H89" s="34">
        <v>0.3</v>
      </c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21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9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69">
        <f t="shared" ref="C98" si="7">SUM(C88:C89)</f>
        <v>34.700000000000003</v>
      </c>
      <c r="D98" s="71"/>
      <c r="E98" s="69">
        <f t="shared" ref="E98" si="8">SUM(E88:E89)</f>
        <v>33.1</v>
      </c>
      <c r="F98" s="73"/>
      <c r="G98" s="69">
        <f t="shared" ref="G98" si="9">SUM(G88:G89)</f>
        <v>36.1</v>
      </c>
      <c r="H98" s="74"/>
      <c r="I98" s="72"/>
      <c r="J98" s="73"/>
      <c r="K98" s="73"/>
      <c r="L98" s="74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55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53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5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54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54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0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21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21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21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44"/>
      <c r="F122" s="46"/>
      <c r="G122" s="46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55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53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5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54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54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0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21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21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21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9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9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9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44"/>
      <c r="F146" s="46"/>
      <c r="G146" s="46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73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B15:AL26 E133:S133 B107 U133:AC133 B39:AL50 E85:S85 U85:AC85 AE85:AK85 B59 A127:B129 E37:S37 U37:AC37 AE37:AK37 B11 A79:B81 B131 A31:B33 B111:AL122 A55:B57 AE13:AK13 U13:AC13 A7:B9 E13:S13 A103:B105 B35 AE61:AK61 U61:AC61 E61:S61 B135:AL146 B83 AE109:AK109 U109:AC109 E109:S109 B63:AL74 B87:AL98" xr:uid="{00000000-0002-0000-1000-000000000000}"/>
  </dataValidations>
  <hyperlinks>
    <hyperlink ref="B1" location="Summary!A1" display="Go summary section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47"/>
  <sheetViews>
    <sheetView zoomScale="80" zoomScaleNormal="8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3.140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160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6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2013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/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1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90" t="s">
        <v>149</v>
      </c>
      <c r="C15" s="86" t="s">
        <v>148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1" t="s">
        <v>150</v>
      </c>
      <c r="C16" s="86" t="s">
        <v>148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1" t="s">
        <v>151</v>
      </c>
      <c r="C17" s="86" t="s">
        <v>148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1" t="s">
        <v>152</v>
      </c>
      <c r="C18" s="86">
        <v>4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1" t="s">
        <v>153</v>
      </c>
      <c r="C19" s="86">
        <v>6</v>
      </c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91" t="s">
        <v>154</v>
      </c>
      <c r="C20" s="86">
        <v>13</v>
      </c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1" t="s">
        <v>155</v>
      </c>
      <c r="C21" s="86">
        <v>22</v>
      </c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1" t="s">
        <v>156</v>
      </c>
      <c r="C22" s="87">
        <v>24</v>
      </c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1" t="s">
        <v>157</v>
      </c>
      <c r="C23" s="87">
        <v>19</v>
      </c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1" t="s">
        <v>158</v>
      </c>
      <c r="C24" s="87">
        <v>9</v>
      </c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92" t="s">
        <v>159</v>
      </c>
      <c r="C25" s="88">
        <v>3</v>
      </c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89" t="s">
        <v>48</v>
      </c>
      <c r="C26" s="51"/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6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42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2013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/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Language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90" t="s">
        <v>149</v>
      </c>
      <c r="C39" s="24" t="s">
        <v>148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1" t="s">
        <v>150</v>
      </c>
      <c r="C40" s="32" t="s">
        <v>148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1" t="s">
        <v>151</v>
      </c>
      <c r="C41" s="32" t="s">
        <v>148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1" t="s">
        <v>152</v>
      </c>
      <c r="C42" s="32" t="s">
        <v>148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1" t="s">
        <v>153</v>
      </c>
      <c r="C43" s="32">
        <v>14</v>
      </c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1" t="s">
        <v>154</v>
      </c>
      <c r="C44" s="39">
        <v>23</v>
      </c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1" t="s">
        <v>155</v>
      </c>
      <c r="C45" s="39">
        <v>31</v>
      </c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1" t="s">
        <v>156</v>
      </c>
      <c r="C46" s="39">
        <v>23</v>
      </c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1" t="s">
        <v>157</v>
      </c>
      <c r="C47" s="39">
        <v>8</v>
      </c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1" t="s">
        <v>158</v>
      </c>
      <c r="C48" s="39">
        <v>1</v>
      </c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92" t="s">
        <v>159</v>
      </c>
      <c r="C49" s="44">
        <v>0</v>
      </c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/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14"/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12"/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/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15"/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>
        <f>J53</f>
        <v>0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/>
      <c r="C63" s="25"/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/>
      <c r="C64" s="33"/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/>
      <c r="C65" s="33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33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/>
      <c r="D74" s="50"/>
      <c r="E74" s="83"/>
      <c r="F74" s="84"/>
      <c r="G74" s="84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/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/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/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15"/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>
        <f>J77</f>
        <v>0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/>
      <c r="C87" s="24"/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/>
      <c r="C88" s="32"/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/>
      <c r="C89" s="32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/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>
        <f>J101</f>
        <v>0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>
        <f>J125</f>
        <v>0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232</v>
      </c>
    </row>
  </sheetData>
  <mergeCells count="199"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</mergeCells>
  <dataValidations count="1">
    <dataValidation allowBlank="1" showInputMessage="1" showErrorMessage="1" sqref="AE133:AK133 D135:AL146 B135:B146 D63:AL74 B63:B74 D111:AL122 B111:B122 D39:AL50 B15:B26 L15:AL26 E15:J26 D87:AL98 B87:B98 D15:D19 C92:C98 C44:C50 C22:C26 D21:D26 C116:C122 E109:S109 U109:AC109 AE109:AK109 B83 C140:C146 E61:S61 U61:AC61 AE61:AK61 B35 A103:B105 E13:S13 A7:B9 U13:AC13 AE13:AK13 A55:B57 C68:C74 A31:B33 B131 A79:B81 B11 AE37:AK37 U37:AC37 E37:S37 A127:B129 B59 AE85:AK85 U85:AC85 E85:S85 K20:K26 U133:AC133 B107 E133:S133 B39:B50" xr:uid="{00000000-0002-0000-0100-000000000000}"/>
  </dataValidations>
  <hyperlinks>
    <hyperlink ref="B1" location="Summary!A1" display="Go summary section" xr:uid="{00000000-0004-0000-0100-000000000000}"/>
  </hyperlinks>
  <pageMargins left="0.7" right="0.7" top="0.75" bottom="0.75" header="0.3" footer="0.3"/>
  <pageSetup paperSize="23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L147"/>
  <sheetViews>
    <sheetView zoomScale="60" zoomScaleNormal="6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2.5703125" customWidth="1"/>
    <col min="3" max="3" width="10.28515625" customWidth="1"/>
    <col min="8" max="8" width="10" customWidth="1"/>
    <col min="9" max="9" width="12" customWidth="1"/>
    <col min="10" max="10" width="19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256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2016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/>
    </row>
    <row r="9" spans="1:38" ht="18" x14ac:dyDescent="0.25">
      <c r="A9" s="1"/>
      <c r="B9" s="124" t="s">
        <v>259</v>
      </c>
      <c r="C9" s="124"/>
      <c r="D9" s="124"/>
      <c r="E9" s="124"/>
      <c r="F9" s="124"/>
      <c r="G9" s="124"/>
      <c r="H9" s="124"/>
      <c r="I9" s="124"/>
      <c r="J9" s="162" t="s">
        <v>258</v>
      </c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1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19" t="s">
        <v>149</v>
      </c>
      <c r="C15" s="103">
        <v>83.8</v>
      </c>
      <c r="D15" s="43">
        <v>0.47</v>
      </c>
      <c r="E15" s="27">
        <v>83.19</v>
      </c>
      <c r="F15" s="25"/>
      <c r="G15" s="25">
        <v>84.47</v>
      </c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18" t="s">
        <v>150</v>
      </c>
      <c r="C16" s="86">
        <v>83.8</v>
      </c>
      <c r="D16" s="43">
        <v>0.47</v>
      </c>
      <c r="E16" s="35">
        <v>43.37</v>
      </c>
      <c r="F16" s="33"/>
      <c r="G16" s="33">
        <v>44.12</v>
      </c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18" t="s">
        <v>151</v>
      </c>
      <c r="C17" s="86">
        <v>4.9000000000000004</v>
      </c>
      <c r="D17" s="43">
        <v>0.3</v>
      </c>
      <c r="E17" s="35">
        <v>4.8600000000000003</v>
      </c>
      <c r="F17" s="33"/>
      <c r="G17" s="33">
        <v>4.9000000000000004</v>
      </c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121"/>
      <c r="E18" s="122"/>
      <c r="F18" s="117"/>
      <c r="G18" s="117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121"/>
      <c r="E19" s="122"/>
      <c r="F19" s="117"/>
      <c r="G19" s="117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91"/>
      <c r="C20" s="86"/>
      <c r="D20" s="117"/>
      <c r="E20" s="35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1"/>
      <c r="C21" s="86"/>
      <c r="D21" s="43"/>
      <c r="E21" s="35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1"/>
      <c r="C22" s="87"/>
      <c r="D22" s="43"/>
      <c r="E22" s="35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1"/>
      <c r="C23" s="87"/>
      <c r="D23" s="43"/>
      <c r="E23" s="35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1"/>
      <c r="C24" s="87"/>
      <c r="D24" s="43"/>
      <c r="E24" s="35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92"/>
      <c r="C25" s="88"/>
      <c r="D25" s="46"/>
      <c r="E25" s="44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89" t="s">
        <v>48</v>
      </c>
      <c r="C26" s="51"/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2016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162" t="s">
        <v>258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Math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119" t="s">
        <v>149</v>
      </c>
      <c r="C39" s="103">
        <v>89.4</v>
      </c>
      <c r="D39" s="43"/>
      <c r="E39" s="27">
        <v>88.12</v>
      </c>
      <c r="F39" s="25"/>
      <c r="G39" s="25">
        <v>90.64</v>
      </c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118" t="s">
        <v>150</v>
      </c>
      <c r="C40" s="86">
        <v>50.3</v>
      </c>
      <c r="D40" s="43"/>
      <c r="E40" s="35">
        <v>48.54</v>
      </c>
      <c r="F40" s="33"/>
      <c r="G40" s="33">
        <v>51.93</v>
      </c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118" t="s">
        <v>151</v>
      </c>
      <c r="C41" s="86">
        <v>7.7</v>
      </c>
      <c r="D41" s="43"/>
      <c r="E41" s="35">
        <v>7.01</v>
      </c>
      <c r="F41" s="33"/>
      <c r="G41" s="33">
        <v>8.36</v>
      </c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121"/>
      <c r="E42" s="122"/>
      <c r="F42" s="117"/>
      <c r="G42" s="117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121"/>
      <c r="E43" s="122"/>
      <c r="F43" s="117"/>
      <c r="G43" s="117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1"/>
      <c r="C44" s="86"/>
      <c r="D44" s="117"/>
      <c r="E44" s="35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1"/>
      <c r="C45" s="86"/>
      <c r="D45" s="43"/>
      <c r="E45" s="35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1"/>
      <c r="C46" s="87"/>
      <c r="D46" s="43"/>
      <c r="E46" s="35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1"/>
      <c r="C47" s="87"/>
      <c r="D47" s="43"/>
      <c r="E47" s="35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1"/>
      <c r="C48" s="87"/>
      <c r="D48" s="43"/>
      <c r="E48" s="35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92"/>
      <c r="C49" s="88"/>
      <c r="D49" s="46"/>
      <c r="E49" s="44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89" t="s">
        <v>48</v>
      </c>
      <c r="C50" s="51"/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/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80"/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/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/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81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>
        <f>J53</f>
        <v>0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119"/>
      <c r="C63" s="25"/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118"/>
      <c r="C64" s="33"/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118"/>
      <c r="C65" s="33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33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/>
      <c r="D74" s="50"/>
      <c r="E74" s="44"/>
      <c r="F74" s="46"/>
      <c r="G74" s="46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/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80"/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/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/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81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 t="s">
        <v>65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119"/>
      <c r="C87" s="24"/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118"/>
      <c r="C88" s="32"/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118"/>
      <c r="C89" s="32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/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s="120" t="s">
        <v>257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AA109:AB109"/>
    <mergeCell ref="AC109:AD109"/>
    <mergeCell ref="AE109:AF109"/>
    <mergeCell ref="AG109:AH109"/>
    <mergeCell ref="AI109:AJ109"/>
    <mergeCell ref="AK109:AL109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Q133:R133"/>
    <mergeCell ref="S133:T133"/>
    <mergeCell ref="U133:V133"/>
    <mergeCell ref="W133:X133"/>
    <mergeCell ref="Y133:Z133"/>
    <mergeCell ref="AA133:AB133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</mergeCells>
  <conditionalFormatting sqref="B147">
    <cfRule type="expression" dxfId="4" priority="2">
      <formula>B147="Select"</formula>
    </cfRule>
  </conditionalFormatting>
  <dataValidations count="1">
    <dataValidation allowBlank="1" showInputMessage="1" showErrorMessage="1" sqref="D15:G17 AE133:AK133 E20:G26 H15:J26 B135:B146 D87:AL98 D111:AL122 B111:B122 D63:AL74 E133:S133 L15:AL26 D135:AL146 C92:C98 B63:B74 C68:C74 B39:B41 C22:C26 D21:D26 C116:C122 E109:S109 U109:AC109 AE109:AK109 B83 C140:C146 E61:S61 U61:AC61 AE61:AK61 B35 A103:B105 E13:S13 A7:B9 U13:AC13 AE13:AK13 A55:B57 C46:C50 A31:B33 B131 A79:B81 B11 AE37:AK37 U37:AC37 E37:S37 A127:B129 B59 AE85:AK85 U85:AC85 E85:S85 K20:K26 U133:AC133 B107 B87:B98 D44:G50 D39:G41 H39:AL50 B44:B50 B15:B17 B20:B26" xr:uid="{00000000-0002-0000-1F00-000000000000}"/>
  </dataValidations>
  <hyperlinks>
    <hyperlink ref="B1" location="Summary!A1" display="Go summary section" xr:uid="{00000000-0004-0000-1F00-000000000000}"/>
  </hyperlinks>
  <pageMargins left="0.7" right="0.7" top="0.75" bottom="0.75" header="0.3" footer="0.3"/>
  <pageSetup paperSize="23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148"/>
  <sheetViews>
    <sheetView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1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142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1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57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2014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/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Reading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143</v>
      </c>
      <c r="C15" s="24">
        <v>2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144</v>
      </c>
      <c r="C16" s="32">
        <v>12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145</v>
      </c>
      <c r="C17" s="32">
        <v>49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146</v>
      </c>
      <c r="C18" s="32">
        <v>37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2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/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2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57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2014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/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Reading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143</v>
      </c>
      <c r="C39" s="25">
        <v>32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144</v>
      </c>
      <c r="C40" s="33">
        <v>41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145</v>
      </c>
      <c r="C41" s="33">
        <v>17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146</v>
      </c>
      <c r="C42" s="33">
        <v>10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3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/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14">
        <v>3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12" t="s">
        <v>57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>
        <v>2014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 t="str">
        <f>J53</f>
        <v>Reading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 t="s">
        <v>143</v>
      </c>
      <c r="C63" s="25">
        <v>55</v>
      </c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 t="s">
        <v>144</v>
      </c>
      <c r="C64" s="33">
        <v>33</v>
      </c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 t="s">
        <v>145</v>
      </c>
      <c r="C65" s="33">
        <v>3</v>
      </c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 t="s">
        <v>146</v>
      </c>
      <c r="C66" s="33">
        <v>9</v>
      </c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/>
      <c r="D74" s="50"/>
      <c r="E74" s="83"/>
      <c r="F74" s="84"/>
      <c r="G74" s="84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/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/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/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15"/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>
        <f>J77</f>
        <v>0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/>
      <c r="C87" s="24"/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/>
      <c r="C88" s="32"/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/>
      <c r="C89" s="32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/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>
        <f>J101</f>
        <v>0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>
        <f>J125</f>
        <v>0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1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1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8" spans="1:38" x14ac:dyDescent="0.25">
      <c r="A148" t="s">
        <v>114</v>
      </c>
      <c r="B148" t="s">
        <v>147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D21:D26 E133:S133 B107 U133:AC133 K20:K26 E85:S85 U85:AC85 AE85:AK85 B59 A127:B129 E37:S37 U37:AC37 AE37:AK37 B11 A79:B81 B131 A31:B33 C68:C74 A55:B57 AE13:AK13 U13:AC13 A7:B9 E13:S13 A103:B105 B35 AE61:AK61 U61:AC61 E61:S61 C44:C50 B83 AE109:AK109 U109:AC109 E109:S109 C116:C122 B15:B26 C20:C26 C92:C98 D15:D19 B87:B98 D87:AL98 E15:J26 L15:AL26 C140:C146 D39:AL50 B111:B122 D111:AL122 B39:B50 D63:AL74 B135:B146 D135:AL146 B63:B74" xr:uid="{00000000-0002-0000-1100-000000000000}"/>
  </dataValidations>
  <hyperlinks>
    <hyperlink ref="B1" location="Summary!A1" display="Go summary section" xr:uid="{00000000-0004-0000-1100-000000000000}"/>
  </hyperlinks>
  <pageMargins left="0.7" right="0.7" top="0.75" bottom="0.75" header="0.3" footer="0.3"/>
  <pageSetup paperSize="23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L194"/>
  <sheetViews>
    <sheetView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3.57031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181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4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182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2">
        <v>2011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 t="s">
        <v>183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 xml:space="preserve">English 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184</v>
      </c>
      <c r="C15" s="24">
        <v>41.9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185</v>
      </c>
      <c r="C16" s="32">
        <v>11.62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186</v>
      </c>
      <c r="C17" s="32">
        <v>21.1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187</v>
      </c>
      <c r="C18" s="32">
        <v>12.84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 t="s">
        <v>188</v>
      </c>
      <c r="C19" s="32">
        <v>12.54</v>
      </c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>
        <f>SUM(C15:C17)</f>
        <v>74.62</v>
      </c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7" spans="1:38" x14ac:dyDescent="0.25">
      <c r="B27" s="135"/>
      <c r="C27" s="135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64"/>
      <c r="AJ27" s="64"/>
      <c r="AK27" s="64"/>
      <c r="AL27" s="64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14">
        <v>4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12" t="s">
        <v>1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2">
        <v>2011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93">
        <v>0.4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ht="18" x14ac:dyDescent="0.25">
      <c r="A34" s="1"/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2" t="str">
        <f>J29</f>
        <v>Mathematics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189</v>
      </c>
      <c r="C39" s="24">
        <v>1.8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190</v>
      </c>
      <c r="C40" s="32">
        <v>4.3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191</v>
      </c>
      <c r="C41" s="32">
        <v>9.6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192</v>
      </c>
      <c r="C42" s="32">
        <v>12.6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 t="s">
        <v>193</v>
      </c>
      <c r="C43" s="39">
        <v>45.6</v>
      </c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 t="s">
        <v>194</v>
      </c>
      <c r="C44" s="39">
        <v>26.1</v>
      </c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>
        <f>SUM(C39:C42)</f>
        <v>28.299999999999997</v>
      </c>
      <c r="D50" s="50"/>
      <c r="E50" s="83"/>
      <c r="F50" s="84"/>
      <c r="G50" s="84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5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80" t="s">
        <v>182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>
        <v>2011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81" t="s">
        <v>183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x14ac:dyDescent="0.25"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7" t="str">
        <f>J53</f>
        <v xml:space="preserve">English 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 t="s">
        <v>184</v>
      </c>
      <c r="C63" s="25">
        <v>43.33</v>
      </c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 t="s">
        <v>185</v>
      </c>
      <c r="C64" s="33">
        <v>14.85</v>
      </c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 t="s">
        <v>186</v>
      </c>
      <c r="C65" s="33">
        <v>18.79</v>
      </c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 t="s">
        <v>187</v>
      </c>
      <c r="C66" s="33">
        <v>8.7899999999999991</v>
      </c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 t="s">
        <v>188</v>
      </c>
      <c r="C67" s="33">
        <v>14.24</v>
      </c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9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SUM(C63:C65)</f>
        <v>76.97</v>
      </c>
      <c r="D74" s="50"/>
      <c r="E74" s="44"/>
      <c r="F74" s="46"/>
      <c r="G74" s="46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5" spans="1:38" x14ac:dyDescent="0.25">
      <c r="B75" s="135"/>
      <c r="C75" s="135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64"/>
      <c r="AJ75" s="64"/>
      <c r="AK75" s="64"/>
      <c r="AL75" s="64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>
        <v>5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 t="s">
        <v>1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>
        <v>2011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93">
        <v>0.4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 t="str">
        <f>J77</f>
        <v>Mathematics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 t="s">
        <v>189</v>
      </c>
      <c r="C87" s="24">
        <v>0</v>
      </c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 t="s">
        <v>190</v>
      </c>
      <c r="C88" s="32">
        <v>1.8</v>
      </c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 t="s">
        <v>191</v>
      </c>
      <c r="C89" s="32">
        <v>4.5</v>
      </c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 t="s">
        <v>192</v>
      </c>
      <c r="C90" s="32">
        <v>8.4</v>
      </c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 t="s">
        <v>193</v>
      </c>
      <c r="C91" s="32">
        <v>29.4</v>
      </c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 t="s">
        <v>194</v>
      </c>
      <c r="C92" s="32">
        <v>55.9</v>
      </c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SUM(C87:C90)</f>
        <v>14.7</v>
      </c>
      <c r="D98" s="50"/>
      <c r="E98" s="83"/>
      <c r="F98" s="84"/>
      <c r="G98" s="84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99" spans="1:38" x14ac:dyDescent="0.25">
      <c r="B99" s="135"/>
      <c r="C99" s="135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64"/>
      <c r="AJ99" s="64"/>
      <c r="AK99" s="64"/>
      <c r="AL99" s="64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>
        <v>6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80" t="s">
        <v>182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>
        <v>2011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81" t="s">
        <v>43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81" t="s">
        <v>183</v>
      </c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 t="str">
        <f>J101</f>
        <v xml:space="preserve">English 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 t="s">
        <v>184</v>
      </c>
      <c r="C111" s="25">
        <v>20.059999999999999</v>
      </c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 t="s">
        <v>185</v>
      </c>
      <c r="C112" s="33">
        <v>7.29</v>
      </c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 t="s">
        <v>186</v>
      </c>
      <c r="C113" s="33">
        <v>26.44</v>
      </c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 t="s">
        <v>187</v>
      </c>
      <c r="C114" s="33">
        <v>26.14</v>
      </c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 t="s">
        <v>188</v>
      </c>
      <c r="C115" s="33">
        <v>20.059999999999999</v>
      </c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3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>
        <f>SUM(C111:C113)</f>
        <v>53.79</v>
      </c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3" spans="1:38" x14ac:dyDescent="0.25">
      <c r="B123" s="43"/>
      <c r="C123" s="135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64"/>
      <c r="AJ123" s="64"/>
      <c r="AK123" s="64"/>
      <c r="AL123" s="64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>
        <v>6</v>
      </c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 t="s">
        <v>1</v>
      </c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>
        <v>2011</v>
      </c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81" t="s">
        <v>43</v>
      </c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93">
        <v>0.4</v>
      </c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 t="str">
        <f>J125</f>
        <v>Mathematics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 t="s">
        <v>189</v>
      </c>
      <c r="C135" s="24">
        <v>1.5</v>
      </c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 t="s">
        <v>190</v>
      </c>
      <c r="C136" s="32">
        <v>2.4</v>
      </c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 t="s">
        <v>191</v>
      </c>
      <c r="C137" s="32">
        <v>6.3</v>
      </c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 t="s">
        <v>192</v>
      </c>
      <c r="C138" s="32">
        <v>7.3</v>
      </c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 t="s">
        <v>193</v>
      </c>
      <c r="C139" s="32">
        <v>33.1</v>
      </c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 t="s">
        <v>194</v>
      </c>
      <c r="C140" s="32">
        <v>49.4</v>
      </c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1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1:38" ht="39" x14ac:dyDescent="0.25">
      <c r="B146" s="22" t="s">
        <v>48</v>
      </c>
      <c r="C146" s="51">
        <f>SUM(C135:C138)</f>
        <v>17.5</v>
      </c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1:38" x14ac:dyDescent="0.25">
      <c r="B147" s="43"/>
      <c r="C147" s="135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64"/>
      <c r="AJ147" s="64"/>
      <c r="AK147" s="64"/>
      <c r="AL147" s="64"/>
    </row>
    <row r="148" spans="1:38" ht="15.75" x14ac:dyDescent="0.25">
      <c r="A148" s="7" t="s">
        <v>291</v>
      </c>
      <c r="B148" s="4" t="s">
        <v>31</v>
      </c>
      <c r="C148" s="5"/>
      <c r="D148" s="5"/>
      <c r="E148" s="5"/>
      <c r="F148" s="5"/>
      <c r="G148" s="5"/>
      <c r="H148" s="5"/>
      <c r="I148" s="6"/>
      <c r="J148" s="14">
        <v>7</v>
      </c>
    </row>
    <row r="149" spans="1:38" ht="18" x14ac:dyDescent="0.25">
      <c r="A149" s="1"/>
      <c r="B149" s="143" t="s">
        <v>32</v>
      </c>
      <c r="C149" s="143"/>
      <c r="D149" s="143"/>
      <c r="E149" s="143"/>
      <c r="F149" s="143"/>
      <c r="G149" s="143"/>
      <c r="H149" s="143"/>
      <c r="I149" s="143"/>
      <c r="J149" s="12" t="s">
        <v>113</v>
      </c>
    </row>
    <row r="150" spans="1:38" ht="18" x14ac:dyDescent="0.25">
      <c r="A150" s="1"/>
      <c r="B150" s="143" t="s">
        <v>35</v>
      </c>
      <c r="C150" s="143"/>
      <c r="D150" s="143"/>
      <c r="E150" s="143"/>
      <c r="F150" s="143"/>
      <c r="G150" s="143"/>
      <c r="H150" s="143"/>
      <c r="I150" s="143"/>
      <c r="J150" s="52">
        <v>2011</v>
      </c>
    </row>
    <row r="151" spans="1:38" ht="18" x14ac:dyDescent="0.25">
      <c r="A151" s="1"/>
      <c r="B151" s="143" t="s">
        <v>34</v>
      </c>
      <c r="C151" s="143"/>
      <c r="D151" s="143"/>
      <c r="E151" s="143"/>
      <c r="F151" s="143"/>
      <c r="G151" s="143"/>
      <c r="H151" s="143"/>
      <c r="I151" s="143"/>
      <c r="J151" s="81" t="s">
        <v>43</v>
      </c>
    </row>
    <row r="152" spans="1:38" ht="23.25" customHeight="1" x14ac:dyDescent="0.25">
      <c r="A152" s="1"/>
      <c r="B152" s="143" t="s">
        <v>49</v>
      </c>
      <c r="C152" s="143"/>
      <c r="D152" s="143"/>
      <c r="E152" s="143"/>
      <c r="F152" s="143"/>
      <c r="G152" s="143"/>
      <c r="H152" s="143"/>
      <c r="I152" s="143"/>
      <c r="J152" s="15" t="s">
        <v>183</v>
      </c>
    </row>
    <row r="153" spans="1:38" ht="18" x14ac:dyDescent="0.25">
      <c r="A153" s="1"/>
      <c r="B153" s="1"/>
      <c r="C153" s="1"/>
      <c r="D153" s="1"/>
      <c r="E153" s="1"/>
      <c r="F153" s="1"/>
      <c r="G153" s="1"/>
      <c r="H153" s="1"/>
      <c r="I153" s="1"/>
    </row>
    <row r="154" spans="1:38" ht="18" x14ac:dyDescent="0.25">
      <c r="A154" s="1"/>
      <c r="B154" s="144" t="s">
        <v>33</v>
      </c>
      <c r="C154" s="145"/>
      <c r="D154" s="145"/>
      <c r="E154" s="145"/>
      <c r="F154" s="146"/>
    </row>
    <row r="155" spans="1:38" ht="18.75" customHeight="1" x14ac:dyDescent="0.3">
      <c r="B155" s="150" t="s">
        <v>51</v>
      </c>
      <c r="C155" s="152" t="str">
        <f>J149</f>
        <v>English</v>
      </c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4"/>
    </row>
    <row r="156" spans="1:38" ht="15" customHeight="1" x14ac:dyDescent="0.25">
      <c r="B156" s="150"/>
      <c r="C156" s="155" t="s">
        <v>2</v>
      </c>
      <c r="D156" s="155"/>
      <c r="E156" s="149" t="s">
        <v>3</v>
      </c>
      <c r="F156" s="149"/>
      <c r="G156" s="149"/>
      <c r="H156" s="149"/>
      <c r="I156" s="149" t="s">
        <v>4</v>
      </c>
      <c r="J156" s="149"/>
      <c r="K156" s="149"/>
      <c r="L156" s="149"/>
      <c r="M156" s="147" t="s">
        <v>5</v>
      </c>
      <c r="N156" s="147"/>
      <c r="O156" s="147"/>
      <c r="P156" s="147"/>
      <c r="Q156" s="147"/>
      <c r="R156" s="147"/>
      <c r="S156" s="149" t="s">
        <v>6</v>
      </c>
      <c r="T156" s="149"/>
      <c r="U156" s="149"/>
      <c r="V156" s="149"/>
      <c r="W156" s="149" t="s">
        <v>7</v>
      </c>
      <c r="X156" s="149"/>
      <c r="Y156" s="149"/>
      <c r="Z156" s="149"/>
      <c r="AA156" s="149" t="s">
        <v>8</v>
      </c>
      <c r="AB156" s="149"/>
      <c r="AC156" s="149"/>
      <c r="AD156" s="149"/>
      <c r="AE156" s="149" t="s">
        <v>9</v>
      </c>
      <c r="AF156" s="149"/>
      <c r="AG156" s="149"/>
      <c r="AH156" s="149"/>
      <c r="AI156" s="147" t="s">
        <v>10</v>
      </c>
      <c r="AJ156" s="147"/>
      <c r="AK156" s="147"/>
      <c r="AL156" s="147"/>
    </row>
    <row r="157" spans="1:38" x14ac:dyDescent="0.25">
      <c r="B157" s="150"/>
      <c r="C157" s="156"/>
      <c r="D157" s="156"/>
      <c r="E157" s="148" t="s">
        <v>11</v>
      </c>
      <c r="F157" s="148"/>
      <c r="G157" s="148" t="s">
        <v>12</v>
      </c>
      <c r="H157" s="148"/>
      <c r="I157" s="148" t="s">
        <v>13</v>
      </c>
      <c r="J157" s="148"/>
      <c r="K157" s="148" t="s">
        <v>14</v>
      </c>
      <c r="L157" s="148"/>
      <c r="M157" s="148" t="s">
        <v>15</v>
      </c>
      <c r="N157" s="148"/>
      <c r="O157" s="148" t="s">
        <v>16</v>
      </c>
      <c r="P157" s="148"/>
      <c r="Q157" s="148" t="s">
        <v>17</v>
      </c>
      <c r="R157" s="148"/>
      <c r="S157" s="148" t="s">
        <v>18</v>
      </c>
      <c r="T157" s="148"/>
      <c r="U157" s="148" t="s">
        <v>19</v>
      </c>
      <c r="V157" s="148"/>
      <c r="W157" s="148" t="s">
        <v>20</v>
      </c>
      <c r="X157" s="148"/>
      <c r="Y157" s="148" t="s">
        <v>21</v>
      </c>
      <c r="Z157" s="148"/>
      <c r="AA157" s="148" t="s">
        <v>22</v>
      </c>
      <c r="AB157" s="148"/>
      <c r="AC157" s="148" t="s">
        <v>23</v>
      </c>
      <c r="AD157" s="148"/>
      <c r="AE157" s="148" t="s">
        <v>24</v>
      </c>
      <c r="AF157" s="148"/>
      <c r="AG157" s="148" t="s">
        <v>25</v>
      </c>
      <c r="AH157" s="148"/>
      <c r="AI157" s="150" t="s">
        <v>26</v>
      </c>
      <c r="AJ157" s="150"/>
      <c r="AK157" s="150" t="s">
        <v>27</v>
      </c>
      <c r="AL157" s="150"/>
    </row>
    <row r="158" spans="1:38" ht="26.25" customHeight="1" x14ac:dyDescent="0.25">
      <c r="B158" s="150"/>
      <c r="C158" s="2" t="s">
        <v>28</v>
      </c>
      <c r="D158" s="3" t="s">
        <v>29</v>
      </c>
      <c r="E158" s="2" t="s">
        <v>28</v>
      </c>
      <c r="F158" s="3" t="s">
        <v>29</v>
      </c>
      <c r="G158" s="2" t="s">
        <v>28</v>
      </c>
      <c r="H158" s="3" t="s">
        <v>29</v>
      </c>
      <c r="I158" s="2" t="s">
        <v>28</v>
      </c>
      <c r="J158" s="3" t="s">
        <v>29</v>
      </c>
      <c r="K158" s="2" t="s">
        <v>28</v>
      </c>
      <c r="L158" s="3" t="s">
        <v>29</v>
      </c>
      <c r="M158" s="2" t="s">
        <v>28</v>
      </c>
      <c r="N158" s="3" t="s">
        <v>29</v>
      </c>
      <c r="O158" s="2" t="s">
        <v>28</v>
      </c>
      <c r="P158" s="3" t="s">
        <v>29</v>
      </c>
      <c r="Q158" s="2" t="s">
        <v>28</v>
      </c>
      <c r="R158" s="3" t="s">
        <v>29</v>
      </c>
      <c r="S158" s="2" t="s">
        <v>28</v>
      </c>
      <c r="T158" s="3" t="s">
        <v>29</v>
      </c>
      <c r="U158" s="2" t="s">
        <v>28</v>
      </c>
      <c r="V158" s="3" t="s">
        <v>29</v>
      </c>
      <c r="W158" s="2" t="s">
        <v>28</v>
      </c>
      <c r="X158" s="3" t="s">
        <v>29</v>
      </c>
      <c r="Y158" s="2" t="s">
        <v>28</v>
      </c>
      <c r="Z158" s="3" t="s">
        <v>29</v>
      </c>
      <c r="AA158" s="2" t="s">
        <v>28</v>
      </c>
      <c r="AB158" s="3" t="s">
        <v>29</v>
      </c>
      <c r="AC158" s="2" t="s">
        <v>28</v>
      </c>
      <c r="AD158" s="3" t="s">
        <v>29</v>
      </c>
      <c r="AE158" s="2" t="s">
        <v>28</v>
      </c>
      <c r="AF158" s="3" t="s">
        <v>29</v>
      </c>
      <c r="AG158" s="2" t="s">
        <v>28</v>
      </c>
      <c r="AH158" s="3" t="s">
        <v>29</v>
      </c>
      <c r="AI158" s="2" t="s">
        <v>28</v>
      </c>
      <c r="AJ158" s="3" t="s">
        <v>29</v>
      </c>
      <c r="AK158" s="2" t="s">
        <v>28</v>
      </c>
      <c r="AL158" s="3" t="s">
        <v>29</v>
      </c>
    </row>
    <row r="159" spans="1:38" x14ac:dyDescent="0.25">
      <c r="B159" s="8" t="s">
        <v>184</v>
      </c>
      <c r="C159" s="24">
        <v>11.63</v>
      </c>
      <c r="D159" s="23"/>
      <c r="E159" s="24"/>
      <c r="F159" s="25"/>
      <c r="G159" s="25"/>
      <c r="H159" s="26"/>
      <c r="I159" s="27"/>
      <c r="J159" s="25"/>
      <c r="K159" s="25"/>
      <c r="L159" s="26"/>
      <c r="M159" s="27"/>
      <c r="N159" s="25"/>
      <c r="O159" s="25"/>
      <c r="P159" s="25"/>
      <c r="Q159" s="25"/>
      <c r="R159" s="26"/>
      <c r="S159" s="27"/>
      <c r="T159" s="25"/>
      <c r="U159" s="25"/>
      <c r="V159" s="26"/>
      <c r="W159" s="27"/>
      <c r="X159" s="25"/>
      <c r="Y159" s="25"/>
      <c r="Z159" s="26"/>
      <c r="AA159" s="27"/>
      <c r="AB159" s="25"/>
      <c r="AC159" s="25"/>
      <c r="AD159" s="26"/>
      <c r="AE159" s="27"/>
      <c r="AF159" s="25"/>
      <c r="AG159" s="25"/>
      <c r="AH159" s="26"/>
      <c r="AI159" s="28"/>
      <c r="AJ159" s="29"/>
      <c r="AK159" s="29"/>
      <c r="AL159" s="30"/>
    </row>
    <row r="160" spans="1:38" x14ac:dyDescent="0.25">
      <c r="B160" s="9" t="s">
        <v>185</v>
      </c>
      <c r="C160" s="32">
        <v>6.05</v>
      </c>
      <c r="D160" s="31"/>
      <c r="E160" s="32"/>
      <c r="F160" s="33"/>
      <c r="G160" s="33"/>
      <c r="H160" s="34"/>
      <c r="I160" s="35"/>
      <c r="J160" s="33"/>
      <c r="K160" s="33"/>
      <c r="L160" s="34"/>
      <c r="M160" s="35"/>
      <c r="N160" s="33"/>
      <c r="O160" s="33"/>
      <c r="P160" s="33"/>
      <c r="Q160" s="33"/>
      <c r="R160" s="34"/>
      <c r="S160" s="35"/>
      <c r="T160" s="33"/>
      <c r="U160" s="33"/>
      <c r="V160" s="34"/>
      <c r="W160" s="35"/>
      <c r="X160" s="33"/>
      <c r="Y160" s="33"/>
      <c r="Z160" s="34"/>
      <c r="AA160" s="35"/>
      <c r="AB160" s="33"/>
      <c r="AC160" s="33"/>
      <c r="AD160" s="34"/>
      <c r="AE160" s="35"/>
      <c r="AF160" s="33"/>
      <c r="AG160" s="33"/>
      <c r="AH160" s="34"/>
      <c r="AI160" s="36"/>
      <c r="AJ160" s="37"/>
      <c r="AK160" s="37"/>
      <c r="AL160" s="38"/>
    </row>
    <row r="161" spans="1:38" x14ac:dyDescent="0.25">
      <c r="B161" s="9" t="s">
        <v>186</v>
      </c>
      <c r="C161" s="32">
        <v>28.37</v>
      </c>
      <c r="D161" s="31"/>
      <c r="E161" s="32"/>
      <c r="F161" s="33"/>
      <c r="G161" s="33"/>
      <c r="H161" s="34"/>
      <c r="I161" s="35"/>
      <c r="J161" s="33"/>
      <c r="K161" s="33"/>
      <c r="L161" s="34"/>
      <c r="M161" s="35"/>
      <c r="N161" s="33"/>
      <c r="O161" s="33"/>
      <c r="P161" s="33"/>
      <c r="Q161" s="33"/>
      <c r="R161" s="34"/>
      <c r="S161" s="35"/>
      <c r="T161" s="33"/>
      <c r="U161" s="33"/>
      <c r="V161" s="34"/>
      <c r="W161" s="35"/>
      <c r="X161" s="33"/>
      <c r="Y161" s="33"/>
      <c r="Z161" s="34"/>
      <c r="AA161" s="35"/>
      <c r="AB161" s="33"/>
      <c r="AC161" s="33"/>
      <c r="AD161" s="34"/>
      <c r="AE161" s="35"/>
      <c r="AF161" s="33"/>
      <c r="AG161" s="33"/>
      <c r="AH161" s="34"/>
      <c r="AI161" s="36"/>
      <c r="AJ161" s="37"/>
      <c r="AK161" s="37"/>
      <c r="AL161" s="38"/>
    </row>
    <row r="162" spans="1:38" x14ac:dyDescent="0.25">
      <c r="B162" s="9" t="s">
        <v>187</v>
      </c>
      <c r="C162" s="32">
        <v>25.12</v>
      </c>
      <c r="D162" s="31"/>
      <c r="E162" s="32"/>
      <c r="F162" s="33"/>
      <c r="G162" s="33"/>
      <c r="H162" s="34"/>
      <c r="I162" s="35"/>
      <c r="J162" s="33"/>
      <c r="K162" s="33"/>
      <c r="L162" s="34"/>
      <c r="M162" s="35"/>
      <c r="N162" s="33"/>
      <c r="O162" s="33"/>
      <c r="P162" s="33"/>
      <c r="Q162" s="33"/>
      <c r="R162" s="34"/>
      <c r="S162" s="35"/>
      <c r="T162" s="33"/>
      <c r="U162" s="33"/>
      <c r="V162" s="34"/>
      <c r="W162" s="35"/>
      <c r="X162" s="33"/>
      <c r="Y162" s="33"/>
      <c r="Z162" s="34"/>
      <c r="AA162" s="35"/>
      <c r="AB162" s="33"/>
      <c r="AC162" s="33"/>
      <c r="AD162" s="34"/>
      <c r="AE162" s="35"/>
      <c r="AF162" s="33"/>
      <c r="AG162" s="33"/>
      <c r="AH162" s="34"/>
      <c r="AI162" s="36"/>
      <c r="AJ162" s="37"/>
      <c r="AK162" s="37"/>
      <c r="AL162" s="38"/>
    </row>
    <row r="163" spans="1:38" x14ac:dyDescent="0.25">
      <c r="B163" s="9" t="s">
        <v>188</v>
      </c>
      <c r="C163" s="32">
        <v>28.84</v>
      </c>
      <c r="D163" s="31"/>
      <c r="E163" s="32"/>
      <c r="F163" s="33"/>
      <c r="G163" s="33"/>
      <c r="H163" s="34"/>
      <c r="I163" s="35"/>
      <c r="J163" s="33"/>
      <c r="K163" s="33"/>
      <c r="L163" s="34"/>
      <c r="M163" s="35"/>
      <c r="N163" s="33"/>
      <c r="O163" s="33"/>
      <c r="P163" s="33"/>
      <c r="Q163" s="33"/>
      <c r="R163" s="34"/>
      <c r="S163" s="35"/>
      <c r="T163" s="33"/>
      <c r="U163" s="33"/>
      <c r="V163" s="34"/>
      <c r="W163" s="35"/>
      <c r="X163" s="33"/>
      <c r="Y163" s="33"/>
      <c r="Z163" s="34"/>
      <c r="AA163" s="35"/>
      <c r="AB163" s="33"/>
      <c r="AC163" s="33"/>
      <c r="AD163" s="34"/>
      <c r="AE163" s="35"/>
      <c r="AF163" s="33"/>
      <c r="AG163" s="33"/>
      <c r="AH163" s="34"/>
      <c r="AI163" s="36"/>
      <c r="AJ163" s="37"/>
      <c r="AK163" s="37"/>
      <c r="AL163" s="38"/>
    </row>
    <row r="164" spans="1:38" x14ac:dyDescent="0.25">
      <c r="B164" s="10"/>
      <c r="C164" s="32"/>
      <c r="D164" s="31"/>
      <c r="E164" s="32"/>
      <c r="F164" s="33"/>
      <c r="G164" s="33"/>
      <c r="H164" s="34"/>
      <c r="I164" s="35"/>
      <c r="J164" s="33"/>
      <c r="K164" s="33"/>
      <c r="L164" s="34"/>
      <c r="M164" s="40"/>
      <c r="N164" s="41"/>
      <c r="O164" s="41"/>
      <c r="P164" s="41"/>
      <c r="Q164" s="41"/>
      <c r="R164" s="42"/>
      <c r="S164" s="35"/>
      <c r="T164" s="33"/>
      <c r="U164" s="33"/>
      <c r="V164" s="34"/>
      <c r="W164" s="35"/>
      <c r="X164" s="33"/>
      <c r="Y164" s="33"/>
      <c r="Z164" s="34"/>
      <c r="AA164" s="35"/>
      <c r="AB164" s="33"/>
      <c r="AC164" s="33"/>
      <c r="AD164" s="34"/>
      <c r="AE164" s="35"/>
      <c r="AF164" s="33"/>
      <c r="AG164" s="33"/>
      <c r="AH164" s="34"/>
      <c r="AI164" s="36"/>
      <c r="AJ164" s="37"/>
      <c r="AK164" s="37"/>
      <c r="AL164" s="38"/>
    </row>
    <row r="165" spans="1:38" x14ac:dyDescent="0.25">
      <c r="B165" s="9"/>
      <c r="C165" s="32"/>
      <c r="D165" s="31"/>
      <c r="E165" s="32"/>
      <c r="F165" s="33"/>
      <c r="G165" s="33"/>
      <c r="H165" s="34"/>
      <c r="I165" s="35"/>
      <c r="J165" s="33"/>
      <c r="K165" s="33"/>
      <c r="L165" s="34"/>
      <c r="M165" s="39"/>
      <c r="N165" s="43"/>
      <c r="O165" s="43"/>
      <c r="P165" s="43"/>
      <c r="Q165" s="43"/>
      <c r="R165" s="31"/>
      <c r="S165" s="35"/>
      <c r="T165" s="33"/>
      <c r="U165" s="33"/>
      <c r="V165" s="34"/>
      <c r="W165" s="35"/>
      <c r="X165" s="33"/>
      <c r="Y165" s="33"/>
      <c r="Z165" s="34"/>
      <c r="AA165" s="35"/>
      <c r="AB165" s="33"/>
      <c r="AC165" s="33"/>
      <c r="AD165" s="34"/>
      <c r="AE165" s="35"/>
      <c r="AF165" s="33"/>
      <c r="AG165" s="33"/>
      <c r="AH165" s="34"/>
      <c r="AI165" s="36"/>
      <c r="AJ165" s="37"/>
      <c r="AK165" s="37"/>
      <c r="AL165" s="38"/>
    </row>
    <row r="166" spans="1:38" x14ac:dyDescent="0.25">
      <c r="B166" s="9"/>
      <c r="C166" s="39"/>
      <c r="D166" s="31"/>
      <c r="E166" s="32"/>
      <c r="F166" s="33"/>
      <c r="G166" s="33"/>
      <c r="H166" s="34"/>
      <c r="I166" s="35"/>
      <c r="J166" s="33"/>
      <c r="K166" s="33"/>
      <c r="L166" s="34"/>
      <c r="M166" s="39"/>
      <c r="N166" s="43"/>
      <c r="O166" s="43"/>
      <c r="P166" s="43"/>
      <c r="Q166" s="43"/>
      <c r="R166" s="31"/>
      <c r="S166" s="35"/>
      <c r="T166" s="33"/>
      <c r="U166" s="33"/>
      <c r="V166" s="34"/>
      <c r="W166" s="35"/>
      <c r="X166" s="33"/>
      <c r="Y166" s="33"/>
      <c r="Z166" s="34"/>
      <c r="AA166" s="35"/>
      <c r="AB166" s="33"/>
      <c r="AC166" s="33"/>
      <c r="AD166" s="34"/>
      <c r="AE166" s="35"/>
      <c r="AF166" s="33"/>
      <c r="AG166" s="33"/>
      <c r="AH166" s="34"/>
      <c r="AI166" s="36"/>
      <c r="AJ166" s="37"/>
      <c r="AK166" s="37"/>
      <c r="AL166" s="38"/>
    </row>
    <row r="167" spans="1:38" x14ac:dyDescent="0.25">
      <c r="B167" s="9"/>
      <c r="C167" s="39"/>
      <c r="D167" s="31"/>
      <c r="E167" s="32"/>
      <c r="F167" s="33"/>
      <c r="G167" s="33"/>
      <c r="H167" s="34"/>
      <c r="I167" s="35"/>
      <c r="J167" s="33"/>
      <c r="K167" s="33"/>
      <c r="L167" s="34"/>
      <c r="M167" s="39"/>
      <c r="N167" s="43"/>
      <c r="O167" s="43"/>
      <c r="P167" s="43"/>
      <c r="Q167" s="43"/>
      <c r="R167" s="31"/>
      <c r="S167" s="35"/>
      <c r="T167" s="33"/>
      <c r="U167" s="33"/>
      <c r="V167" s="34"/>
      <c r="W167" s="35"/>
      <c r="X167" s="33"/>
      <c r="Y167" s="33"/>
      <c r="Z167" s="34"/>
      <c r="AA167" s="35"/>
      <c r="AB167" s="33"/>
      <c r="AC167" s="33"/>
      <c r="AD167" s="34"/>
      <c r="AE167" s="35"/>
      <c r="AF167" s="33"/>
      <c r="AG167" s="33"/>
      <c r="AH167" s="34"/>
      <c r="AI167" s="36"/>
      <c r="AJ167" s="37"/>
      <c r="AK167" s="37"/>
      <c r="AL167" s="38"/>
    </row>
    <row r="168" spans="1:38" x14ac:dyDescent="0.25">
      <c r="B168" s="9"/>
      <c r="C168" s="39"/>
      <c r="D168" s="31"/>
      <c r="E168" s="32"/>
      <c r="F168" s="33"/>
      <c r="G168" s="33"/>
      <c r="H168" s="34"/>
      <c r="I168" s="35"/>
      <c r="J168" s="33"/>
      <c r="K168" s="33"/>
      <c r="L168" s="34"/>
      <c r="M168" s="39"/>
      <c r="N168" s="43"/>
      <c r="O168" s="43"/>
      <c r="P168" s="43"/>
      <c r="Q168" s="43"/>
      <c r="R168" s="31"/>
      <c r="S168" s="35"/>
      <c r="T168" s="33"/>
      <c r="U168" s="33"/>
      <c r="V168" s="34"/>
      <c r="W168" s="35"/>
      <c r="X168" s="33"/>
      <c r="Y168" s="33"/>
      <c r="Z168" s="34"/>
      <c r="AA168" s="35"/>
      <c r="AB168" s="33"/>
      <c r="AC168" s="33"/>
      <c r="AD168" s="34"/>
      <c r="AE168" s="35"/>
      <c r="AF168" s="33"/>
      <c r="AG168" s="33"/>
      <c r="AH168" s="34"/>
      <c r="AI168" s="36"/>
      <c r="AJ168" s="37"/>
      <c r="AK168" s="37"/>
      <c r="AL168" s="38"/>
    </row>
    <row r="169" spans="1:38" x14ac:dyDescent="0.25">
      <c r="B169" s="11"/>
      <c r="C169" s="44"/>
      <c r="D169" s="45"/>
      <c r="E169" s="46"/>
      <c r="F169" s="46"/>
      <c r="G169" s="46"/>
      <c r="H169" s="45"/>
      <c r="I169" s="44"/>
      <c r="J169" s="46"/>
      <c r="K169" s="46"/>
      <c r="L169" s="45"/>
      <c r="M169" s="44"/>
      <c r="N169" s="46"/>
      <c r="O169" s="46"/>
      <c r="P169" s="46"/>
      <c r="Q169" s="46"/>
      <c r="R169" s="45"/>
      <c r="S169" s="44"/>
      <c r="T169" s="46"/>
      <c r="U169" s="46"/>
      <c r="V169" s="45"/>
      <c r="W169" s="44"/>
      <c r="X169" s="46"/>
      <c r="Y169" s="46"/>
      <c r="Z169" s="45"/>
      <c r="AA169" s="44"/>
      <c r="AB169" s="46"/>
      <c r="AC169" s="46"/>
      <c r="AD169" s="45"/>
      <c r="AE169" s="44"/>
      <c r="AF169" s="46"/>
      <c r="AG169" s="46"/>
      <c r="AH169" s="45"/>
      <c r="AI169" s="47"/>
      <c r="AJ169" s="48"/>
      <c r="AK169" s="48"/>
      <c r="AL169" s="49"/>
    </row>
    <row r="170" spans="1:38" ht="39" x14ac:dyDescent="0.25">
      <c r="B170" s="22" t="s">
        <v>48</v>
      </c>
      <c r="C170" s="51">
        <f>SUM(C159:C161)</f>
        <v>46.05</v>
      </c>
      <c r="D170" s="50"/>
      <c r="E170" s="44"/>
      <c r="F170" s="46"/>
      <c r="G170" s="46"/>
      <c r="H170" s="45"/>
      <c r="I170" s="44"/>
      <c r="J170" s="46"/>
      <c r="K170" s="46"/>
      <c r="L170" s="45"/>
      <c r="M170" s="44"/>
      <c r="N170" s="46"/>
      <c r="O170" s="46"/>
      <c r="P170" s="46"/>
      <c r="Q170" s="46"/>
      <c r="R170" s="45"/>
      <c r="S170" s="44"/>
      <c r="T170" s="46"/>
      <c r="U170" s="46"/>
      <c r="V170" s="45"/>
      <c r="W170" s="44"/>
      <c r="X170" s="46"/>
      <c r="Y170" s="46"/>
      <c r="Z170" s="45"/>
      <c r="AA170" s="44"/>
      <c r="AB170" s="46"/>
      <c r="AC170" s="46"/>
      <c r="AD170" s="45"/>
      <c r="AE170" s="44"/>
      <c r="AF170" s="46"/>
      <c r="AG170" s="46"/>
      <c r="AH170" s="45"/>
      <c r="AI170" s="47"/>
      <c r="AJ170" s="48"/>
      <c r="AK170" s="48"/>
      <c r="AL170" s="49"/>
    </row>
    <row r="172" spans="1:38" ht="15.75" x14ac:dyDescent="0.25">
      <c r="A172" s="7" t="s">
        <v>292</v>
      </c>
      <c r="B172" s="4" t="s">
        <v>31</v>
      </c>
      <c r="C172" s="5"/>
      <c r="D172" s="5"/>
      <c r="E172" s="5"/>
      <c r="F172" s="5"/>
      <c r="G172" s="5"/>
      <c r="H172" s="5"/>
      <c r="I172" s="6"/>
      <c r="J172" s="14">
        <v>7</v>
      </c>
    </row>
    <row r="173" spans="1:38" ht="18" x14ac:dyDescent="0.25">
      <c r="A173" s="1"/>
      <c r="B173" s="143" t="s">
        <v>32</v>
      </c>
      <c r="C173" s="143"/>
      <c r="D173" s="143"/>
      <c r="E173" s="143"/>
      <c r="F173" s="143"/>
      <c r="G173" s="143"/>
      <c r="H173" s="143"/>
      <c r="I173" s="143"/>
      <c r="J173" s="12" t="s">
        <v>1</v>
      </c>
    </row>
    <row r="174" spans="1:38" ht="18" x14ac:dyDescent="0.25">
      <c r="A174" s="1"/>
      <c r="B174" s="143" t="s">
        <v>35</v>
      </c>
      <c r="C174" s="143"/>
      <c r="D174" s="143"/>
      <c r="E174" s="143"/>
      <c r="F174" s="143"/>
      <c r="G174" s="143"/>
      <c r="H174" s="143"/>
      <c r="I174" s="143"/>
      <c r="J174" s="52">
        <v>2011</v>
      </c>
    </row>
    <row r="175" spans="1:38" ht="18" x14ac:dyDescent="0.25">
      <c r="A175" s="1"/>
      <c r="B175" s="143" t="s">
        <v>34</v>
      </c>
      <c r="C175" s="143"/>
      <c r="D175" s="143"/>
      <c r="E175" s="143"/>
      <c r="F175" s="143"/>
      <c r="G175" s="143"/>
      <c r="H175" s="143"/>
      <c r="I175" s="143"/>
      <c r="J175" s="81" t="s">
        <v>43</v>
      </c>
    </row>
    <row r="176" spans="1:38" ht="23.25" customHeight="1" x14ac:dyDescent="0.25">
      <c r="A176" s="1"/>
      <c r="B176" s="143" t="s">
        <v>49</v>
      </c>
      <c r="C176" s="143"/>
      <c r="D176" s="143"/>
      <c r="E176" s="143"/>
      <c r="F176" s="143"/>
      <c r="G176" s="143"/>
      <c r="H176" s="143"/>
      <c r="I176" s="143"/>
      <c r="J176" s="93">
        <v>0.4</v>
      </c>
    </row>
    <row r="177" spans="1:38" ht="18" x14ac:dyDescent="0.25">
      <c r="A177" s="1"/>
      <c r="B177" s="1"/>
      <c r="C177" s="1"/>
      <c r="D177" s="1"/>
      <c r="E177" s="1"/>
      <c r="F177" s="1"/>
      <c r="G177" s="1"/>
      <c r="H177" s="1"/>
      <c r="I177" s="1"/>
    </row>
    <row r="178" spans="1:38" ht="18" x14ac:dyDescent="0.25">
      <c r="A178" s="1"/>
      <c r="B178" s="144" t="s">
        <v>33</v>
      </c>
      <c r="C178" s="145"/>
      <c r="D178" s="145"/>
      <c r="E178" s="145"/>
      <c r="F178" s="146"/>
    </row>
    <row r="179" spans="1:38" ht="18.75" customHeight="1" x14ac:dyDescent="0.3">
      <c r="B179" s="150" t="s">
        <v>51</v>
      </c>
      <c r="C179" s="152" t="str">
        <f>J173</f>
        <v>Mathematics</v>
      </c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4"/>
    </row>
    <row r="180" spans="1:38" ht="15" customHeight="1" x14ac:dyDescent="0.25">
      <c r="B180" s="150"/>
      <c r="C180" s="155" t="s">
        <v>2</v>
      </c>
      <c r="D180" s="155"/>
      <c r="E180" s="149" t="s">
        <v>3</v>
      </c>
      <c r="F180" s="149"/>
      <c r="G180" s="149"/>
      <c r="H180" s="149"/>
      <c r="I180" s="149" t="s">
        <v>4</v>
      </c>
      <c r="J180" s="149"/>
      <c r="K180" s="149"/>
      <c r="L180" s="149"/>
      <c r="M180" s="147" t="s">
        <v>5</v>
      </c>
      <c r="N180" s="147"/>
      <c r="O180" s="147"/>
      <c r="P180" s="147"/>
      <c r="Q180" s="147"/>
      <c r="R180" s="147"/>
      <c r="S180" s="149" t="s">
        <v>6</v>
      </c>
      <c r="T180" s="149"/>
      <c r="U180" s="149"/>
      <c r="V180" s="149"/>
      <c r="W180" s="149" t="s">
        <v>7</v>
      </c>
      <c r="X180" s="149"/>
      <c r="Y180" s="149"/>
      <c r="Z180" s="149"/>
      <c r="AA180" s="149" t="s">
        <v>8</v>
      </c>
      <c r="AB180" s="149"/>
      <c r="AC180" s="149"/>
      <c r="AD180" s="149"/>
      <c r="AE180" s="149" t="s">
        <v>9</v>
      </c>
      <c r="AF180" s="149"/>
      <c r="AG180" s="149"/>
      <c r="AH180" s="149"/>
      <c r="AI180" s="147" t="s">
        <v>10</v>
      </c>
      <c r="AJ180" s="147"/>
      <c r="AK180" s="147"/>
      <c r="AL180" s="147"/>
    </row>
    <row r="181" spans="1:38" x14ac:dyDescent="0.25">
      <c r="B181" s="150"/>
      <c r="C181" s="156"/>
      <c r="D181" s="156"/>
      <c r="E181" s="148" t="s">
        <v>11</v>
      </c>
      <c r="F181" s="148"/>
      <c r="G181" s="148" t="s">
        <v>12</v>
      </c>
      <c r="H181" s="148"/>
      <c r="I181" s="148" t="s">
        <v>13</v>
      </c>
      <c r="J181" s="148"/>
      <c r="K181" s="148" t="s">
        <v>14</v>
      </c>
      <c r="L181" s="148"/>
      <c r="M181" s="148" t="s">
        <v>15</v>
      </c>
      <c r="N181" s="148"/>
      <c r="O181" s="148" t="s">
        <v>16</v>
      </c>
      <c r="P181" s="148"/>
      <c r="Q181" s="148" t="s">
        <v>17</v>
      </c>
      <c r="R181" s="148"/>
      <c r="S181" s="148" t="s">
        <v>18</v>
      </c>
      <c r="T181" s="148"/>
      <c r="U181" s="148" t="s">
        <v>19</v>
      </c>
      <c r="V181" s="148"/>
      <c r="W181" s="148" t="s">
        <v>20</v>
      </c>
      <c r="X181" s="148"/>
      <c r="Y181" s="148" t="s">
        <v>21</v>
      </c>
      <c r="Z181" s="148"/>
      <c r="AA181" s="148" t="s">
        <v>22</v>
      </c>
      <c r="AB181" s="148"/>
      <c r="AC181" s="148" t="s">
        <v>23</v>
      </c>
      <c r="AD181" s="148"/>
      <c r="AE181" s="148" t="s">
        <v>24</v>
      </c>
      <c r="AF181" s="148"/>
      <c r="AG181" s="148" t="s">
        <v>25</v>
      </c>
      <c r="AH181" s="148"/>
      <c r="AI181" s="150" t="s">
        <v>26</v>
      </c>
      <c r="AJ181" s="150"/>
      <c r="AK181" s="150" t="s">
        <v>27</v>
      </c>
      <c r="AL181" s="150"/>
    </row>
    <row r="182" spans="1:38" ht="26.25" customHeight="1" x14ac:dyDescent="0.25">
      <c r="B182" s="150"/>
      <c r="C182" s="2" t="s">
        <v>28</v>
      </c>
      <c r="D182" s="3" t="s">
        <v>29</v>
      </c>
      <c r="E182" s="2" t="s">
        <v>28</v>
      </c>
      <c r="F182" s="3" t="s">
        <v>29</v>
      </c>
      <c r="G182" s="2" t="s">
        <v>28</v>
      </c>
      <c r="H182" s="3" t="s">
        <v>29</v>
      </c>
      <c r="I182" s="2" t="s">
        <v>28</v>
      </c>
      <c r="J182" s="3" t="s">
        <v>29</v>
      </c>
      <c r="K182" s="2" t="s">
        <v>28</v>
      </c>
      <c r="L182" s="3" t="s">
        <v>29</v>
      </c>
      <c r="M182" s="2" t="s">
        <v>28</v>
      </c>
      <c r="N182" s="3" t="s">
        <v>29</v>
      </c>
      <c r="O182" s="2" t="s">
        <v>28</v>
      </c>
      <c r="P182" s="3" t="s">
        <v>29</v>
      </c>
      <c r="Q182" s="2" t="s">
        <v>28</v>
      </c>
      <c r="R182" s="3" t="s">
        <v>29</v>
      </c>
      <c r="S182" s="2" t="s">
        <v>28</v>
      </c>
      <c r="T182" s="3" t="s">
        <v>29</v>
      </c>
      <c r="U182" s="2" t="s">
        <v>28</v>
      </c>
      <c r="V182" s="3" t="s">
        <v>29</v>
      </c>
      <c r="W182" s="2" t="s">
        <v>28</v>
      </c>
      <c r="X182" s="3" t="s">
        <v>29</v>
      </c>
      <c r="Y182" s="2" t="s">
        <v>28</v>
      </c>
      <c r="Z182" s="3" t="s">
        <v>29</v>
      </c>
      <c r="AA182" s="2" t="s">
        <v>28</v>
      </c>
      <c r="AB182" s="3" t="s">
        <v>29</v>
      </c>
      <c r="AC182" s="2" t="s">
        <v>28</v>
      </c>
      <c r="AD182" s="3" t="s">
        <v>29</v>
      </c>
      <c r="AE182" s="2" t="s">
        <v>28</v>
      </c>
      <c r="AF182" s="3" t="s">
        <v>29</v>
      </c>
      <c r="AG182" s="2" t="s">
        <v>28</v>
      </c>
      <c r="AH182" s="3" t="s">
        <v>29</v>
      </c>
      <c r="AI182" s="2" t="s">
        <v>28</v>
      </c>
      <c r="AJ182" s="3" t="s">
        <v>29</v>
      </c>
      <c r="AK182" s="2" t="s">
        <v>28</v>
      </c>
      <c r="AL182" s="3" t="s">
        <v>29</v>
      </c>
    </row>
    <row r="183" spans="1:38" x14ac:dyDescent="0.25">
      <c r="B183" s="8" t="s">
        <v>189</v>
      </c>
      <c r="C183" s="24">
        <v>1.8</v>
      </c>
      <c r="D183" s="23"/>
      <c r="E183" s="24"/>
      <c r="F183" s="25"/>
      <c r="G183" s="25"/>
      <c r="H183" s="26"/>
      <c r="I183" s="27"/>
      <c r="J183" s="25"/>
      <c r="K183" s="25"/>
      <c r="L183" s="26"/>
      <c r="M183" s="27"/>
      <c r="N183" s="25"/>
      <c r="O183" s="25"/>
      <c r="P183" s="25"/>
      <c r="Q183" s="25"/>
      <c r="R183" s="26"/>
      <c r="S183" s="27"/>
      <c r="T183" s="25"/>
      <c r="U183" s="25"/>
      <c r="V183" s="26"/>
      <c r="W183" s="27"/>
      <c r="X183" s="25"/>
      <c r="Y183" s="25"/>
      <c r="Z183" s="26"/>
      <c r="AA183" s="27"/>
      <c r="AB183" s="25"/>
      <c r="AC183" s="25"/>
      <c r="AD183" s="26"/>
      <c r="AE183" s="27"/>
      <c r="AF183" s="25"/>
      <c r="AG183" s="25"/>
      <c r="AH183" s="26"/>
      <c r="AI183" s="28"/>
      <c r="AJ183" s="29"/>
      <c r="AK183" s="29"/>
      <c r="AL183" s="30"/>
    </row>
    <row r="184" spans="1:38" x14ac:dyDescent="0.25">
      <c r="B184" s="9" t="s">
        <v>190</v>
      </c>
      <c r="C184" s="32">
        <v>4.5999999999999996</v>
      </c>
      <c r="D184" s="31"/>
      <c r="E184" s="32"/>
      <c r="F184" s="33"/>
      <c r="G184" s="33"/>
      <c r="H184" s="34"/>
      <c r="I184" s="35"/>
      <c r="J184" s="33"/>
      <c r="K184" s="33"/>
      <c r="L184" s="34"/>
      <c r="M184" s="35"/>
      <c r="N184" s="33"/>
      <c r="O184" s="33"/>
      <c r="P184" s="33"/>
      <c r="Q184" s="33"/>
      <c r="R184" s="34"/>
      <c r="S184" s="35"/>
      <c r="T184" s="33"/>
      <c r="U184" s="33"/>
      <c r="V184" s="34"/>
      <c r="W184" s="35"/>
      <c r="X184" s="33"/>
      <c r="Y184" s="33"/>
      <c r="Z184" s="34"/>
      <c r="AA184" s="35"/>
      <c r="AB184" s="33"/>
      <c r="AC184" s="33"/>
      <c r="AD184" s="34"/>
      <c r="AE184" s="35"/>
      <c r="AF184" s="33"/>
      <c r="AG184" s="33"/>
      <c r="AH184" s="34"/>
      <c r="AI184" s="36"/>
      <c r="AJ184" s="37"/>
      <c r="AK184" s="37"/>
      <c r="AL184" s="38"/>
    </row>
    <row r="185" spans="1:38" x14ac:dyDescent="0.25">
      <c r="B185" s="9" t="s">
        <v>191</v>
      </c>
      <c r="C185" s="32">
        <v>6</v>
      </c>
      <c r="D185" s="31"/>
      <c r="E185" s="32"/>
      <c r="F185" s="33"/>
      <c r="G185" s="33"/>
      <c r="H185" s="34"/>
      <c r="I185" s="35"/>
      <c r="J185" s="33"/>
      <c r="K185" s="33"/>
      <c r="L185" s="34"/>
      <c r="M185" s="35"/>
      <c r="N185" s="33"/>
      <c r="O185" s="33"/>
      <c r="P185" s="33"/>
      <c r="Q185" s="33"/>
      <c r="R185" s="34"/>
      <c r="S185" s="35"/>
      <c r="T185" s="33"/>
      <c r="U185" s="33"/>
      <c r="V185" s="34"/>
      <c r="W185" s="35"/>
      <c r="X185" s="33"/>
      <c r="Y185" s="33"/>
      <c r="Z185" s="34"/>
      <c r="AA185" s="35"/>
      <c r="AB185" s="33"/>
      <c r="AC185" s="33"/>
      <c r="AD185" s="34"/>
      <c r="AE185" s="35"/>
      <c r="AF185" s="33"/>
      <c r="AG185" s="33"/>
      <c r="AH185" s="34"/>
      <c r="AI185" s="36"/>
      <c r="AJ185" s="37"/>
      <c r="AK185" s="37"/>
      <c r="AL185" s="38"/>
    </row>
    <row r="186" spans="1:38" x14ac:dyDescent="0.25">
      <c r="B186" s="9" t="s">
        <v>192</v>
      </c>
      <c r="C186" s="32">
        <v>7.3</v>
      </c>
      <c r="D186" s="31"/>
      <c r="E186" s="32"/>
      <c r="F186" s="33"/>
      <c r="G186" s="33"/>
      <c r="H186" s="34"/>
      <c r="I186" s="35"/>
      <c r="J186" s="33"/>
      <c r="K186" s="33"/>
      <c r="L186" s="34"/>
      <c r="M186" s="35"/>
      <c r="N186" s="33"/>
      <c r="O186" s="33"/>
      <c r="P186" s="33"/>
      <c r="Q186" s="33"/>
      <c r="R186" s="34"/>
      <c r="S186" s="35"/>
      <c r="T186" s="33"/>
      <c r="U186" s="33"/>
      <c r="V186" s="34"/>
      <c r="W186" s="35"/>
      <c r="X186" s="33"/>
      <c r="Y186" s="33"/>
      <c r="Z186" s="34"/>
      <c r="AA186" s="35"/>
      <c r="AB186" s="33"/>
      <c r="AC186" s="33"/>
      <c r="AD186" s="34"/>
      <c r="AE186" s="35"/>
      <c r="AF186" s="33"/>
      <c r="AG186" s="33"/>
      <c r="AH186" s="34"/>
      <c r="AI186" s="36"/>
      <c r="AJ186" s="37"/>
      <c r="AK186" s="37"/>
      <c r="AL186" s="38"/>
    </row>
    <row r="187" spans="1:38" x14ac:dyDescent="0.25">
      <c r="B187" s="9" t="s">
        <v>193</v>
      </c>
      <c r="C187" s="32">
        <v>29.8</v>
      </c>
      <c r="D187" s="31"/>
      <c r="E187" s="32"/>
      <c r="F187" s="33"/>
      <c r="G187" s="33"/>
      <c r="H187" s="34"/>
      <c r="I187" s="35"/>
      <c r="J187" s="33"/>
      <c r="K187" s="33"/>
      <c r="L187" s="34"/>
      <c r="M187" s="35"/>
      <c r="N187" s="33"/>
      <c r="O187" s="33"/>
      <c r="P187" s="33"/>
      <c r="Q187" s="33"/>
      <c r="R187" s="34"/>
      <c r="S187" s="35"/>
      <c r="T187" s="33"/>
      <c r="U187" s="33"/>
      <c r="V187" s="34"/>
      <c r="W187" s="35"/>
      <c r="X187" s="33"/>
      <c r="Y187" s="33"/>
      <c r="Z187" s="34"/>
      <c r="AA187" s="35"/>
      <c r="AB187" s="33"/>
      <c r="AC187" s="33"/>
      <c r="AD187" s="34"/>
      <c r="AE187" s="35"/>
      <c r="AF187" s="33"/>
      <c r="AG187" s="33"/>
      <c r="AH187" s="34"/>
      <c r="AI187" s="36"/>
      <c r="AJ187" s="37"/>
      <c r="AK187" s="37"/>
      <c r="AL187" s="38"/>
    </row>
    <row r="188" spans="1:38" x14ac:dyDescent="0.25">
      <c r="B188" s="10" t="s">
        <v>194</v>
      </c>
      <c r="C188" s="32">
        <v>50.5</v>
      </c>
      <c r="D188" s="31"/>
      <c r="E188" s="32"/>
      <c r="F188" s="33"/>
      <c r="G188" s="33"/>
      <c r="H188" s="34"/>
      <c r="I188" s="35"/>
      <c r="J188" s="33"/>
      <c r="K188" s="33"/>
      <c r="L188" s="34"/>
      <c r="M188" s="40"/>
      <c r="N188" s="41"/>
      <c r="O188" s="41"/>
      <c r="P188" s="41"/>
      <c r="Q188" s="41"/>
      <c r="R188" s="42"/>
      <c r="S188" s="35"/>
      <c r="T188" s="33"/>
      <c r="U188" s="33"/>
      <c r="V188" s="34"/>
      <c r="W188" s="35"/>
      <c r="X188" s="33"/>
      <c r="Y188" s="33"/>
      <c r="Z188" s="34"/>
      <c r="AA188" s="35"/>
      <c r="AB188" s="33"/>
      <c r="AC188" s="33"/>
      <c r="AD188" s="34"/>
      <c r="AE188" s="35"/>
      <c r="AF188" s="33"/>
      <c r="AG188" s="33"/>
      <c r="AH188" s="34"/>
      <c r="AI188" s="36"/>
      <c r="AJ188" s="37"/>
      <c r="AK188" s="37"/>
      <c r="AL188" s="38"/>
    </row>
    <row r="189" spans="1:38" x14ac:dyDescent="0.25">
      <c r="B189" s="9"/>
      <c r="C189" s="32"/>
      <c r="D189" s="31"/>
      <c r="E189" s="32"/>
      <c r="F189" s="33"/>
      <c r="G189" s="33"/>
      <c r="H189" s="34"/>
      <c r="I189" s="35"/>
      <c r="J189" s="33"/>
      <c r="K189" s="33"/>
      <c r="L189" s="34"/>
      <c r="M189" s="39"/>
      <c r="N189" s="43"/>
      <c r="O189" s="43"/>
      <c r="P189" s="43"/>
      <c r="Q189" s="43"/>
      <c r="R189" s="31"/>
      <c r="S189" s="35"/>
      <c r="T189" s="33"/>
      <c r="U189" s="33"/>
      <c r="V189" s="34"/>
      <c r="W189" s="35"/>
      <c r="X189" s="33"/>
      <c r="Y189" s="33"/>
      <c r="Z189" s="34"/>
      <c r="AA189" s="35"/>
      <c r="AB189" s="33"/>
      <c r="AC189" s="33"/>
      <c r="AD189" s="34"/>
      <c r="AE189" s="35"/>
      <c r="AF189" s="33"/>
      <c r="AG189" s="33"/>
      <c r="AH189" s="34"/>
      <c r="AI189" s="36"/>
      <c r="AJ189" s="37"/>
      <c r="AK189" s="37"/>
      <c r="AL189" s="38"/>
    </row>
    <row r="190" spans="1:38" x14ac:dyDescent="0.25">
      <c r="B190" s="9"/>
      <c r="C190" s="39"/>
      <c r="D190" s="31"/>
      <c r="E190" s="32"/>
      <c r="F190" s="33"/>
      <c r="G190" s="33"/>
      <c r="H190" s="34"/>
      <c r="I190" s="35"/>
      <c r="J190" s="33"/>
      <c r="K190" s="33"/>
      <c r="L190" s="34"/>
      <c r="M190" s="39"/>
      <c r="N190" s="43"/>
      <c r="O190" s="43"/>
      <c r="P190" s="43"/>
      <c r="Q190" s="43"/>
      <c r="R190" s="31"/>
      <c r="S190" s="35"/>
      <c r="T190" s="33"/>
      <c r="U190" s="33"/>
      <c r="V190" s="34"/>
      <c r="W190" s="35"/>
      <c r="X190" s="33"/>
      <c r="Y190" s="33"/>
      <c r="Z190" s="34"/>
      <c r="AA190" s="35"/>
      <c r="AB190" s="33"/>
      <c r="AC190" s="33"/>
      <c r="AD190" s="34"/>
      <c r="AE190" s="35"/>
      <c r="AF190" s="33"/>
      <c r="AG190" s="33"/>
      <c r="AH190" s="34"/>
      <c r="AI190" s="36"/>
      <c r="AJ190" s="37"/>
      <c r="AK190" s="37"/>
      <c r="AL190" s="38"/>
    </row>
    <row r="191" spans="1:38" x14ac:dyDescent="0.25">
      <c r="B191" s="9"/>
      <c r="C191" s="39"/>
      <c r="D191" s="31"/>
      <c r="E191" s="32"/>
      <c r="F191" s="33"/>
      <c r="G191" s="33"/>
      <c r="H191" s="34"/>
      <c r="I191" s="35"/>
      <c r="J191" s="33"/>
      <c r="K191" s="33"/>
      <c r="L191" s="34"/>
      <c r="M191" s="39"/>
      <c r="N191" s="43"/>
      <c r="O191" s="43"/>
      <c r="P191" s="43"/>
      <c r="Q191" s="43"/>
      <c r="R191" s="31"/>
      <c r="S191" s="35"/>
      <c r="T191" s="33"/>
      <c r="U191" s="33"/>
      <c r="V191" s="34"/>
      <c r="W191" s="35"/>
      <c r="X191" s="33"/>
      <c r="Y191" s="33"/>
      <c r="Z191" s="34"/>
      <c r="AA191" s="35"/>
      <c r="AB191" s="33"/>
      <c r="AC191" s="33"/>
      <c r="AD191" s="34"/>
      <c r="AE191" s="35"/>
      <c r="AF191" s="33"/>
      <c r="AG191" s="33"/>
      <c r="AH191" s="34"/>
      <c r="AI191" s="36"/>
      <c r="AJ191" s="37"/>
      <c r="AK191" s="37"/>
      <c r="AL191" s="38"/>
    </row>
    <row r="192" spans="1:38" x14ac:dyDescent="0.25">
      <c r="B192" s="9"/>
      <c r="C192" s="39"/>
      <c r="D192" s="31"/>
      <c r="E192" s="32"/>
      <c r="F192" s="33"/>
      <c r="G192" s="33"/>
      <c r="H192" s="34"/>
      <c r="I192" s="35"/>
      <c r="J192" s="33"/>
      <c r="K192" s="33"/>
      <c r="L192" s="34"/>
      <c r="M192" s="39"/>
      <c r="N192" s="43"/>
      <c r="O192" s="43"/>
      <c r="P192" s="43"/>
      <c r="Q192" s="43"/>
      <c r="R192" s="31"/>
      <c r="S192" s="35"/>
      <c r="T192" s="33"/>
      <c r="U192" s="33"/>
      <c r="V192" s="34"/>
      <c r="W192" s="35"/>
      <c r="X192" s="33"/>
      <c r="Y192" s="33"/>
      <c r="Z192" s="34"/>
      <c r="AA192" s="35"/>
      <c r="AB192" s="33"/>
      <c r="AC192" s="33"/>
      <c r="AD192" s="34"/>
      <c r="AE192" s="35"/>
      <c r="AF192" s="33"/>
      <c r="AG192" s="33"/>
      <c r="AH192" s="34"/>
      <c r="AI192" s="36"/>
      <c r="AJ192" s="37"/>
      <c r="AK192" s="37"/>
      <c r="AL192" s="38"/>
    </row>
    <row r="193" spans="2:38" x14ac:dyDescent="0.25">
      <c r="B193" s="11"/>
      <c r="C193" s="44"/>
      <c r="D193" s="45"/>
      <c r="E193" s="46"/>
      <c r="F193" s="46"/>
      <c r="G193" s="46"/>
      <c r="H193" s="45"/>
      <c r="I193" s="44"/>
      <c r="J193" s="46"/>
      <c r="K193" s="46"/>
      <c r="L193" s="45"/>
      <c r="M193" s="44"/>
      <c r="N193" s="46"/>
      <c r="O193" s="46"/>
      <c r="P193" s="46"/>
      <c r="Q193" s="46"/>
      <c r="R193" s="45"/>
      <c r="S193" s="44"/>
      <c r="T193" s="46"/>
      <c r="U193" s="46"/>
      <c r="V193" s="45"/>
      <c r="W193" s="44"/>
      <c r="X193" s="46"/>
      <c r="Y193" s="46"/>
      <c r="Z193" s="45"/>
      <c r="AA193" s="44"/>
      <c r="AB193" s="46"/>
      <c r="AC193" s="46"/>
      <c r="AD193" s="45"/>
      <c r="AE193" s="44"/>
      <c r="AF193" s="46"/>
      <c r="AG193" s="46"/>
      <c r="AH193" s="45"/>
      <c r="AI193" s="47"/>
      <c r="AJ193" s="48"/>
      <c r="AK193" s="48"/>
      <c r="AL193" s="49"/>
    </row>
    <row r="194" spans="2:38" ht="39" x14ac:dyDescent="0.25">
      <c r="B194" s="22" t="s">
        <v>48</v>
      </c>
      <c r="C194" s="51">
        <f>SUM(C183:C186)</f>
        <v>19.7</v>
      </c>
      <c r="D194" s="50"/>
      <c r="E194" s="83"/>
      <c r="F194" s="84"/>
      <c r="G194" s="84"/>
      <c r="H194" s="45"/>
      <c r="I194" s="44"/>
      <c r="J194" s="46"/>
      <c r="K194" s="46"/>
      <c r="L194" s="45"/>
      <c r="M194" s="44"/>
      <c r="N194" s="46"/>
      <c r="O194" s="46"/>
      <c r="P194" s="46"/>
      <c r="Q194" s="46"/>
      <c r="R194" s="45"/>
      <c r="S194" s="44"/>
      <c r="T194" s="46"/>
      <c r="U194" s="46"/>
      <c r="V194" s="45"/>
      <c r="W194" s="44"/>
      <c r="X194" s="46"/>
      <c r="Y194" s="46"/>
      <c r="Z194" s="45"/>
      <c r="AA194" s="44"/>
      <c r="AB194" s="46"/>
      <c r="AC194" s="46"/>
      <c r="AD194" s="45"/>
      <c r="AE194" s="44"/>
      <c r="AF194" s="46"/>
      <c r="AG194" s="46"/>
      <c r="AH194" s="45"/>
      <c r="AI194" s="47"/>
      <c r="AJ194" s="48"/>
      <c r="AK194" s="48"/>
      <c r="AL194" s="49"/>
    </row>
  </sheetData>
  <mergeCells count="265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53:I53"/>
    <mergeCell ref="B54:I54"/>
    <mergeCell ref="B55:I55"/>
    <mergeCell ref="B56:I56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29:I29"/>
    <mergeCell ref="B30:I30"/>
    <mergeCell ref="B31:I31"/>
    <mergeCell ref="B32:I32"/>
    <mergeCell ref="B34:F34"/>
    <mergeCell ref="B35:B38"/>
    <mergeCell ref="C35:AL35"/>
    <mergeCell ref="C36:D37"/>
    <mergeCell ref="E36:H36"/>
    <mergeCell ref="I36:L3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S61:T61"/>
    <mergeCell ref="AG61:AH61"/>
    <mergeCell ref="AI61:AJ61"/>
    <mergeCell ref="AK61:AL61"/>
    <mergeCell ref="AE109:AF109"/>
    <mergeCell ref="AG109:AH109"/>
    <mergeCell ref="AI109:AJ109"/>
    <mergeCell ref="AK109:AL109"/>
    <mergeCell ref="B101:I101"/>
    <mergeCell ref="B102:I102"/>
    <mergeCell ref="B103:I103"/>
    <mergeCell ref="U61:V61"/>
    <mergeCell ref="W61:X61"/>
    <mergeCell ref="Y61:Z61"/>
    <mergeCell ref="AA61:AB61"/>
    <mergeCell ref="AC61:AD61"/>
    <mergeCell ref="AE61:AF61"/>
    <mergeCell ref="M84:R84"/>
    <mergeCell ref="S84:V84"/>
    <mergeCell ref="W84:Z84"/>
    <mergeCell ref="AA84:AD84"/>
    <mergeCell ref="AE84:AH84"/>
    <mergeCell ref="AI84:AL84"/>
    <mergeCell ref="B77:I77"/>
    <mergeCell ref="B78:I78"/>
    <mergeCell ref="B79:I79"/>
    <mergeCell ref="B80:I80"/>
    <mergeCell ref="B82:F82"/>
    <mergeCell ref="B149:I149"/>
    <mergeCell ref="B150:I150"/>
    <mergeCell ref="S109:T109"/>
    <mergeCell ref="U109:V109"/>
    <mergeCell ref="W109:X109"/>
    <mergeCell ref="Y109:Z109"/>
    <mergeCell ref="AA109:AB109"/>
    <mergeCell ref="AC109:AD109"/>
    <mergeCell ref="B151:I151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B152:I152"/>
    <mergeCell ref="B154:F154"/>
    <mergeCell ref="B155:B158"/>
    <mergeCell ref="C155:AL155"/>
    <mergeCell ref="C156:D157"/>
    <mergeCell ref="E156:H156"/>
    <mergeCell ref="I156:L156"/>
    <mergeCell ref="M156:R156"/>
    <mergeCell ref="S156:V156"/>
    <mergeCell ref="W156:Z156"/>
    <mergeCell ref="AA156:AD156"/>
    <mergeCell ref="AE156:AH156"/>
    <mergeCell ref="AI156:AL156"/>
    <mergeCell ref="E157:F157"/>
    <mergeCell ref="G157:H157"/>
    <mergeCell ref="I157:J157"/>
    <mergeCell ref="K157:L157"/>
    <mergeCell ref="M157:N157"/>
    <mergeCell ref="O157:P157"/>
    <mergeCell ref="AC157:AD157"/>
    <mergeCell ref="AE157:AF157"/>
    <mergeCell ref="AG157:AH157"/>
    <mergeCell ref="AI157:AJ157"/>
    <mergeCell ref="AK157:AL157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AA37:AB37"/>
    <mergeCell ref="AC37:AD37"/>
    <mergeCell ref="AE37:AF37"/>
    <mergeCell ref="AG37:AH37"/>
    <mergeCell ref="AI37:AJ37"/>
    <mergeCell ref="AK37:AL37"/>
    <mergeCell ref="O37:P37"/>
    <mergeCell ref="Q37:R37"/>
    <mergeCell ref="S37:T37"/>
    <mergeCell ref="U37:V37"/>
    <mergeCell ref="W37:X37"/>
    <mergeCell ref="Y37:Z37"/>
    <mergeCell ref="B83:B86"/>
    <mergeCell ref="C83:AL83"/>
    <mergeCell ref="C84:D85"/>
    <mergeCell ref="E84:H84"/>
    <mergeCell ref="I84:L84"/>
    <mergeCell ref="AC85:AD85"/>
    <mergeCell ref="AE85:AF85"/>
    <mergeCell ref="AG85:AH85"/>
    <mergeCell ref="AI85:AJ85"/>
    <mergeCell ref="AK85:AL85"/>
    <mergeCell ref="K133:L133"/>
    <mergeCell ref="M133:N133"/>
    <mergeCell ref="AA133:AB133"/>
    <mergeCell ref="AC133:AD133"/>
    <mergeCell ref="AE133:AF133"/>
    <mergeCell ref="AG133:AH133"/>
    <mergeCell ref="B125:I125"/>
    <mergeCell ref="Q85:R85"/>
    <mergeCell ref="S85:T85"/>
    <mergeCell ref="U85:V85"/>
    <mergeCell ref="W85:X85"/>
    <mergeCell ref="Y85:Z85"/>
    <mergeCell ref="AA85:AB85"/>
    <mergeCell ref="E85:F85"/>
    <mergeCell ref="G85:H85"/>
    <mergeCell ref="I85:J85"/>
    <mergeCell ref="K85:L85"/>
    <mergeCell ref="M85:N85"/>
    <mergeCell ref="O85:P85"/>
    <mergeCell ref="B104:I104"/>
    <mergeCell ref="B106:F106"/>
    <mergeCell ref="M109:N109"/>
    <mergeCell ref="O109:P109"/>
    <mergeCell ref="Q109:R109"/>
    <mergeCell ref="Q181:R181"/>
    <mergeCell ref="S181:T181"/>
    <mergeCell ref="U181:V181"/>
    <mergeCell ref="W181:X181"/>
    <mergeCell ref="Y181:Z181"/>
    <mergeCell ref="AA181:AB181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M132:R132"/>
    <mergeCell ref="S132:V132"/>
    <mergeCell ref="W132:Z132"/>
    <mergeCell ref="AA132:AD132"/>
    <mergeCell ref="AE132:AH132"/>
    <mergeCell ref="AI132:AL132"/>
    <mergeCell ref="E133:F133"/>
    <mergeCell ref="G133:H133"/>
    <mergeCell ref="I133:J133"/>
    <mergeCell ref="AI133:AJ133"/>
    <mergeCell ref="AK133:AL133"/>
    <mergeCell ref="O133:P133"/>
    <mergeCell ref="Q133:R133"/>
    <mergeCell ref="S133:T133"/>
    <mergeCell ref="U133:V133"/>
    <mergeCell ref="W133:X133"/>
    <mergeCell ref="Y133:Z133"/>
    <mergeCell ref="AA180:AD180"/>
    <mergeCell ref="AE180:AH180"/>
    <mergeCell ref="AI180:AL180"/>
    <mergeCell ref="Q157:R157"/>
    <mergeCell ref="S157:T157"/>
    <mergeCell ref="U157:V157"/>
    <mergeCell ref="W157:X157"/>
    <mergeCell ref="Y157:Z157"/>
    <mergeCell ref="AA157:AB157"/>
    <mergeCell ref="B173:I173"/>
    <mergeCell ref="B174:I174"/>
    <mergeCell ref="B175:I175"/>
    <mergeCell ref="B176:I176"/>
    <mergeCell ref="B178:F178"/>
    <mergeCell ref="B179:B182"/>
    <mergeCell ref="C179:AL179"/>
    <mergeCell ref="C180:D181"/>
    <mergeCell ref="E180:H180"/>
    <mergeCell ref="I180:L180"/>
    <mergeCell ref="E181:F181"/>
    <mergeCell ref="G181:H181"/>
    <mergeCell ref="I181:J181"/>
    <mergeCell ref="K181:L181"/>
    <mergeCell ref="M181:N181"/>
    <mergeCell ref="O181:P181"/>
    <mergeCell ref="M180:R180"/>
    <mergeCell ref="S180:V180"/>
    <mergeCell ref="W180:Z180"/>
    <mergeCell ref="AC181:AD181"/>
    <mergeCell ref="AE181:AF181"/>
    <mergeCell ref="AG181:AH181"/>
    <mergeCell ref="AI181:AJ181"/>
    <mergeCell ref="AK181:AL181"/>
  </mergeCells>
  <dataValidations count="1">
    <dataValidation allowBlank="1" showInputMessage="1" showErrorMessage="1" sqref="C188:C194 B179 A175:B177 U181:AC181 E181:S181 AE181:AK181 D183:AL194 B183:B194 AE133:AK133 E133:S133 U133:AC133 A127:B129 B131 C140:C146 D135:AL146 B135:B146 B111:B123 C116:C123 D111:AL123 D87:AL98 C92:C98 AE85:AK85 B83 A79:B81 U85:AC85 E85:S85 C68:C75 D63:AL75 B63:B75 K20:K27 B15:B27 E61:S61 U61:AC61 AE61:AK61 B11 A55:B57 AE13:AK13 U13:AC13 A7:B9 E13:S13 B59 C20:C27 E15:J27 D15:D19 L15:AL27 B99:AL99 D21:D27 D39:AL50 B39:B50 C44:C50 E37:S37 U37:AC37 AE37:AK37 A31:B33 B35 B87:B98 E109:S109 U109:AC109 AE109:AK109 A103:B105 B147:AL147 B107 E157:S157 U157:AC157 AE157:AK157 A151:B153 B155 B159:B170 D159:AL170 C164:C170" xr:uid="{00000000-0002-0000-1200-000000000000}"/>
  </dataValidations>
  <hyperlinks>
    <hyperlink ref="B1" location="Summary!A1" display="Go summary section" xr:uid="{00000000-0004-0000-1200-000000000000}"/>
  </hyperlinks>
  <pageMargins left="0.7" right="0.7" top="0.75" bottom="0.75" header="0.3" footer="0.3"/>
  <pageSetup paperSize="23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125"/>
  <sheetViews>
    <sheetView topLeftCell="A102" zoomScale="80" zoomScaleNormal="8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20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171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4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57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2014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 t="s">
        <v>46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Reading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172</v>
      </c>
      <c r="C15" s="24">
        <v>17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173</v>
      </c>
      <c r="C16" s="32">
        <v>18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174</v>
      </c>
      <c r="C17" s="32">
        <v>26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175</v>
      </c>
      <c r="C18" s="32">
        <v>39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2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>
        <f>SUM(C15:C17)</f>
        <v>61</v>
      </c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4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176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2014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 t="s">
        <v>46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Writing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172</v>
      </c>
      <c r="C39" s="25">
        <v>1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173</v>
      </c>
      <c r="C40" s="33">
        <v>13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174</v>
      </c>
      <c r="C41" s="33">
        <v>34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175</v>
      </c>
      <c r="C42" s="33">
        <v>52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3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>
        <f>SUM(C39:C41)</f>
        <v>48</v>
      </c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3" spans="1:38" ht="15.75" x14ac:dyDescent="0.25">
      <c r="A53" s="7" t="s">
        <v>37</v>
      </c>
      <c r="B53" s="4" t="s">
        <v>31</v>
      </c>
      <c r="C53" s="5"/>
      <c r="D53" s="5"/>
      <c r="E53" s="5"/>
      <c r="F53" s="5"/>
      <c r="G53" s="5"/>
      <c r="H53" s="5"/>
      <c r="I53" s="6"/>
      <c r="J53" s="14">
        <v>8</v>
      </c>
    </row>
    <row r="54" spans="1:38" ht="18" x14ac:dyDescent="0.25">
      <c r="A54" s="1"/>
      <c r="B54" s="143" t="s">
        <v>32</v>
      </c>
      <c r="C54" s="143"/>
      <c r="D54" s="143"/>
      <c r="E54" s="143"/>
      <c r="F54" s="143"/>
      <c r="G54" s="143"/>
      <c r="H54" s="143"/>
      <c r="I54" s="143"/>
      <c r="J54" s="12" t="s">
        <v>177</v>
      </c>
    </row>
    <row r="55" spans="1:38" ht="18" x14ac:dyDescent="0.25">
      <c r="A55" s="1"/>
      <c r="B55" s="143" t="s">
        <v>35</v>
      </c>
      <c r="C55" s="143"/>
      <c r="D55" s="143"/>
      <c r="E55" s="143"/>
      <c r="F55" s="143"/>
      <c r="G55" s="143"/>
      <c r="H55" s="143"/>
      <c r="I55" s="143"/>
      <c r="J55" s="52">
        <v>2014</v>
      </c>
    </row>
    <row r="56" spans="1:38" ht="18" x14ac:dyDescent="0.25">
      <c r="A56" s="1"/>
      <c r="B56" s="143" t="s">
        <v>34</v>
      </c>
      <c r="C56" s="143"/>
      <c r="D56" s="143"/>
      <c r="E56" s="143"/>
      <c r="F56" s="143"/>
      <c r="G56" s="143"/>
      <c r="H56" s="143"/>
      <c r="I56" s="143"/>
      <c r="J56" s="15" t="s">
        <v>43</v>
      </c>
    </row>
    <row r="57" spans="1:38" ht="23.25" customHeight="1" x14ac:dyDescent="0.25">
      <c r="A57" s="1"/>
      <c r="B57" s="143" t="s">
        <v>49</v>
      </c>
      <c r="C57" s="143"/>
      <c r="D57" s="143"/>
      <c r="E57" s="143"/>
      <c r="F57" s="143"/>
      <c r="G57" s="143"/>
      <c r="H57" s="143"/>
      <c r="I57" s="143"/>
      <c r="J57" s="81" t="s">
        <v>46</v>
      </c>
    </row>
    <row r="58" spans="1:38" ht="18" x14ac:dyDescent="0.25">
      <c r="A58" s="1"/>
      <c r="B58" s="1"/>
      <c r="C58" s="1"/>
      <c r="D58" s="1"/>
      <c r="E58" s="1"/>
      <c r="F58" s="1"/>
      <c r="G58" s="1"/>
      <c r="H58" s="1"/>
      <c r="I58" s="1"/>
    </row>
    <row r="59" spans="1:38" ht="18" x14ac:dyDescent="0.25">
      <c r="A59" s="1"/>
      <c r="B59" s="144" t="s">
        <v>33</v>
      </c>
      <c r="C59" s="145"/>
      <c r="D59" s="145"/>
      <c r="E59" s="145"/>
      <c r="F59" s="146"/>
    </row>
    <row r="60" spans="1:38" ht="18.75" customHeight="1" x14ac:dyDescent="0.3">
      <c r="B60" s="150" t="s">
        <v>51</v>
      </c>
      <c r="C60" s="152" t="str">
        <f>J54</f>
        <v>Language - Reading</v>
      </c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4"/>
    </row>
    <row r="61" spans="1:38" ht="15" customHeight="1" x14ac:dyDescent="0.25">
      <c r="B61" s="150"/>
      <c r="C61" s="155" t="s">
        <v>2</v>
      </c>
      <c r="D61" s="155"/>
      <c r="E61" s="149" t="s">
        <v>3</v>
      </c>
      <c r="F61" s="149"/>
      <c r="G61" s="149"/>
      <c r="H61" s="149"/>
      <c r="I61" s="149" t="s">
        <v>4</v>
      </c>
      <c r="J61" s="149"/>
      <c r="K61" s="149"/>
      <c r="L61" s="149"/>
      <c r="M61" s="147" t="s">
        <v>5</v>
      </c>
      <c r="N61" s="147"/>
      <c r="O61" s="147"/>
      <c r="P61" s="147"/>
      <c r="Q61" s="147"/>
      <c r="R61" s="147"/>
      <c r="S61" s="149" t="s">
        <v>6</v>
      </c>
      <c r="T61" s="149"/>
      <c r="U61" s="149"/>
      <c r="V61" s="149"/>
      <c r="W61" s="149" t="s">
        <v>7</v>
      </c>
      <c r="X61" s="149"/>
      <c r="Y61" s="149"/>
      <c r="Z61" s="149"/>
      <c r="AA61" s="149" t="s">
        <v>8</v>
      </c>
      <c r="AB61" s="149"/>
      <c r="AC61" s="149"/>
      <c r="AD61" s="149"/>
      <c r="AE61" s="149" t="s">
        <v>9</v>
      </c>
      <c r="AF61" s="149"/>
      <c r="AG61" s="149"/>
      <c r="AH61" s="149"/>
      <c r="AI61" s="147" t="s">
        <v>10</v>
      </c>
      <c r="AJ61" s="147"/>
      <c r="AK61" s="147"/>
      <c r="AL61" s="147"/>
    </row>
    <row r="62" spans="1:38" x14ac:dyDescent="0.25">
      <c r="B62" s="150"/>
      <c r="C62" s="156"/>
      <c r="D62" s="156"/>
      <c r="E62" s="148" t="s">
        <v>11</v>
      </c>
      <c r="F62" s="148"/>
      <c r="G62" s="148" t="s">
        <v>12</v>
      </c>
      <c r="H62" s="148"/>
      <c r="I62" s="148" t="s">
        <v>13</v>
      </c>
      <c r="J62" s="148"/>
      <c r="K62" s="148" t="s">
        <v>14</v>
      </c>
      <c r="L62" s="148"/>
      <c r="M62" s="148" t="s">
        <v>15</v>
      </c>
      <c r="N62" s="148"/>
      <c r="O62" s="148" t="s">
        <v>16</v>
      </c>
      <c r="P62" s="148"/>
      <c r="Q62" s="148" t="s">
        <v>17</v>
      </c>
      <c r="R62" s="148"/>
      <c r="S62" s="148" t="s">
        <v>18</v>
      </c>
      <c r="T62" s="148"/>
      <c r="U62" s="148" t="s">
        <v>19</v>
      </c>
      <c r="V62" s="148"/>
      <c r="W62" s="148" t="s">
        <v>20</v>
      </c>
      <c r="X62" s="148"/>
      <c r="Y62" s="148" t="s">
        <v>21</v>
      </c>
      <c r="Z62" s="148"/>
      <c r="AA62" s="148" t="s">
        <v>22</v>
      </c>
      <c r="AB62" s="148"/>
      <c r="AC62" s="148" t="s">
        <v>23</v>
      </c>
      <c r="AD62" s="148"/>
      <c r="AE62" s="148" t="s">
        <v>24</v>
      </c>
      <c r="AF62" s="148"/>
      <c r="AG62" s="148" t="s">
        <v>25</v>
      </c>
      <c r="AH62" s="148"/>
      <c r="AI62" s="150" t="s">
        <v>26</v>
      </c>
      <c r="AJ62" s="150"/>
      <c r="AK62" s="150" t="s">
        <v>27</v>
      </c>
      <c r="AL62" s="150"/>
    </row>
    <row r="63" spans="1:38" ht="26.25" customHeight="1" x14ac:dyDescent="0.25">
      <c r="B63" s="150"/>
      <c r="C63" s="2" t="s">
        <v>28</v>
      </c>
      <c r="D63" s="3" t="s">
        <v>29</v>
      </c>
      <c r="E63" s="2" t="s">
        <v>28</v>
      </c>
      <c r="F63" s="3" t="s">
        <v>29</v>
      </c>
      <c r="G63" s="2" t="s">
        <v>28</v>
      </c>
      <c r="H63" s="3" t="s">
        <v>29</v>
      </c>
      <c r="I63" s="2" t="s">
        <v>28</v>
      </c>
      <c r="J63" s="3" t="s">
        <v>29</v>
      </c>
      <c r="K63" s="2" t="s">
        <v>28</v>
      </c>
      <c r="L63" s="3" t="s">
        <v>29</v>
      </c>
      <c r="M63" s="2" t="s">
        <v>28</v>
      </c>
      <c r="N63" s="3" t="s">
        <v>29</v>
      </c>
      <c r="O63" s="2" t="s">
        <v>28</v>
      </c>
      <c r="P63" s="3" t="s">
        <v>29</v>
      </c>
      <c r="Q63" s="2" t="s">
        <v>28</v>
      </c>
      <c r="R63" s="3" t="s">
        <v>29</v>
      </c>
      <c r="S63" s="2" t="s">
        <v>28</v>
      </c>
      <c r="T63" s="3" t="s">
        <v>29</v>
      </c>
      <c r="U63" s="2" t="s">
        <v>28</v>
      </c>
      <c r="V63" s="3" t="s">
        <v>29</v>
      </c>
      <c r="W63" s="2" t="s">
        <v>28</v>
      </c>
      <c r="X63" s="3" t="s">
        <v>29</v>
      </c>
      <c r="Y63" s="2" t="s">
        <v>28</v>
      </c>
      <c r="Z63" s="3" t="s">
        <v>29</v>
      </c>
      <c r="AA63" s="2" t="s">
        <v>28</v>
      </c>
      <c r="AB63" s="3" t="s">
        <v>29</v>
      </c>
      <c r="AC63" s="2" t="s">
        <v>28</v>
      </c>
      <c r="AD63" s="3" t="s">
        <v>29</v>
      </c>
      <c r="AE63" s="2" t="s">
        <v>28</v>
      </c>
      <c r="AF63" s="3" t="s">
        <v>29</v>
      </c>
      <c r="AG63" s="2" t="s">
        <v>28</v>
      </c>
      <c r="AH63" s="3" t="s">
        <v>29</v>
      </c>
      <c r="AI63" s="2" t="s">
        <v>28</v>
      </c>
      <c r="AJ63" s="3" t="s">
        <v>29</v>
      </c>
      <c r="AK63" s="2" t="s">
        <v>28</v>
      </c>
      <c r="AL63" s="3" t="s">
        <v>29</v>
      </c>
    </row>
    <row r="64" spans="1:38" x14ac:dyDescent="0.25">
      <c r="B64" s="8" t="s">
        <v>172</v>
      </c>
      <c r="C64" s="24">
        <v>7</v>
      </c>
      <c r="D64" s="23"/>
      <c r="E64" s="24"/>
      <c r="F64" s="25"/>
      <c r="G64" s="25"/>
      <c r="H64" s="26"/>
      <c r="I64" s="27"/>
      <c r="J64" s="25"/>
      <c r="K64" s="25"/>
      <c r="L64" s="26"/>
      <c r="M64" s="27"/>
      <c r="N64" s="25"/>
      <c r="O64" s="25"/>
      <c r="P64" s="25"/>
      <c r="Q64" s="25"/>
      <c r="R64" s="26"/>
      <c r="S64" s="27"/>
      <c r="T64" s="25"/>
      <c r="U64" s="25"/>
      <c r="V64" s="26"/>
      <c r="W64" s="27"/>
      <c r="X64" s="25"/>
      <c r="Y64" s="25"/>
      <c r="Z64" s="26"/>
      <c r="AA64" s="27"/>
      <c r="AB64" s="25"/>
      <c r="AC64" s="25"/>
      <c r="AD64" s="26"/>
      <c r="AE64" s="27"/>
      <c r="AF64" s="25"/>
      <c r="AG64" s="25"/>
      <c r="AH64" s="26"/>
      <c r="AI64" s="28"/>
      <c r="AJ64" s="29"/>
      <c r="AK64" s="29"/>
      <c r="AL64" s="30"/>
    </row>
    <row r="65" spans="1:38" x14ac:dyDescent="0.25">
      <c r="B65" s="9" t="s">
        <v>173</v>
      </c>
      <c r="C65" s="32">
        <v>24</v>
      </c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 t="s">
        <v>174</v>
      </c>
      <c r="C66" s="32">
        <v>42</v>
      </c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 t="s">
        <v>175</v>
      </c>
      <c r="C67" s="32">
        <v>27</v>
      </c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9"/>
      <c r="C68" s="32"/>
      <c r="D68" s="31"/>
      <c r="E68" s="32"/>
      <c r="F68" s="33"/>
      <c r="G68" s="33"/>
      <c r="H68" s="34"/>
      <c r="I68" s="35"/>
      <c r="J68" s="33"/>
      <c r="K68" s="33"/>
      <c r="L68" s="34"/>
      <c r="M68" s="35"/>
      <c r="N68" s="33"/>
      <c r="O68" s="33"/>
      <c r="P68" s="33"/>
      <c r="Q68" s="33"/>
      <c r="R68" s="34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10"/>
      <c r="C69" s="32"/>
      <c r="D69" s="31"/>
      <c r="E69" s="32"/>
      <c r="F69" s="33"/>
      <c r="G69" s="33"/>
      <c r="H69" s="34"/>
      <c r="I69" s="35"/>
      <c r="J69" s="33"/>
      <c r="K69" s="33"/>
      <c r="L69" s="34"/>
      <c r="M69" s="40"/>
      <c r="N69" s="41"/>
      <c r="O69" s="41"/>
      <c r="P69" s="41"/>
      <c r="Q69" s="41"/>
      <c r="R69" s="42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2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9"/>
      <c r="C73" s="39"/>
      <c r="D73" s="31"/>
      <c r="E73" s="32"/>
      <c r="F73" s="33"/>
      <c r="G73" s="33"/>
      <c r="H73" s="34"/>
      <c r="I73" s="35"/>
      <c r="J73" s="33"/>
      <c r="K73" s="33"/>
      <c r="L73" s="34"/>
      <c r="M73" s="39"/>
      <c r="N73" s="43"/>
      <c r="O73" s="43"/>
      <c r="P73" s="43"/>
      <c r="Q73" s="43"/>
      <c r="R73" s="31"/>
      <c r="S73" s="35"/>
      <c r="T73" s="33"/>
      <c r="U73" s="33"/>
      <c r="V73" s="34"/>
      <c r="W73" s="35"/>
      <c r="X73" s="33"/>
      <c r="Y73" s="33"/>
      <c r="Z73" s="34"/>
      <c r="AA73" s="35"/>
      <c r="AB73" s="33"/>
      <c r="AC73" s="33"/>
      <c r="AD73" s="34"/>
      <c r="AE73" s="35"/>
      <c r="AF73" s="33"/>
      <c r="AG73" s="33"/>
      <c r="AH73" s="34"/>
      <c r="AI73" s="36"/>
      <c r="AJ73" s="37"/>
      <c r="AK73" s="37"/>
      <c r="AL73" s="38"/>
    </row>
    <row r="74" spans="1:38" x14ac:dyDescent="0.25">
      <c r="B74" s="11"/>
      <c r="C74" s="44"/>
      <c r="D74" s="45"/>
      <c r="E74" s="46"/>
      <c r="F74" s="46"/>
      <c r="G74" s="46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5" spans="1:38" ht="39" x14ac:dyDescent="0.25">
      <c r="B75" s="22" t="s">
        <v>48</v>
      </c>
      <c r="C75" s="51">
        <f>SUM(C64:C66)</f>
        <v>73</v>
      </c>
      <c r="D75" s="50"/>
      <c r="E75" s="44"/>
      <c r="F75" s="46"/>
      <c r="G75" s="46"/>
      <c r="H75" s="45"/>
      <c r="I75" s="44"/>
      <c r="J75" s="46"/>
      <c r="K75" s="46"/>
      <c r="L75" s="45"/>
      <c r="M75" s="44"/>
      <c r="N75" s="46"/>
      <c r="O75" s="46"/>
      <c r="P75" s="46"/>
      <c r="Q75" s="46"/>
      <c r="R75" s="45"/>
      <c r="S75" s="44"/>
      <c r="T75" s="46"/>
      <c r="U75" s="46"/>
      <c r="V75" s="45"/>
      <c r="W75" s="44"/>
      <c r="X75" s="46"/>
      <c r="Y75" s="46"/>
      <c r="Z75" s="45"/>
      <c r="AA75" s="44"/>
      <c r="AB75" s="46"/>
      <c r="AC75" s="46"/>
      <c r="AD75" s="45"/>
      <c r="AE75" s="44"/>
      <c r="AF75" s="46"/>
      <c r="AG75" s="46"/>
      <c r="AH75" s="45"/>
      <c r="AI75" s="47"/>
      <c r="AJ75" s="48"/>
      <c r="AK75" s="48"/>
      <c r="AL75" s="49"/>
    </row>
    <row r="77" spans="1:38" ht="15.75" x14ac:dyDescent="0.25">
      <c r="A77" s="7" t="s">
        <v>38</v>
      </c>
      <c r="B77" s="4" t="s">
        <v>31</v>
      </c>
      <c r="C77" s="5"/>
      <c r="D77" s="5"/>
      <c r="E77" s="5"/>
      <c r="F77" s="5"/>
      <c r="G77" s="5"/>
      <c r="H77" s="5"/>
      <c r="I77" s="6"/>
      <c r="J77" s="14">
        <v>8</v>
      </c>
    </row>
    <row r="78" spans="1:38" ht="18" x14ac:dyDescent="0.25">
      <c r="A78" s="1"/>
      <c r="B78" s="143" t="s">
        <v>32</v>
      </c>
      <c r="C78" s="143"/>
      <c r="D78" s="143"/>
      <c r="E78" s="143"/>
      <c r="F78" s="143"/>
      <c r="G78" s="143"/>
      <c r="H78" s="143"/>
      <c r="I78" s="143"/>
      <c r="J78" s="12" t="s">
        <v>178</v>
      </c>
    </row>
    <row r="79" spans="1:38" ht="18" x14ac:dyDescent="0.25">
      <c r="A79" s="1"/>
      <c r="B79" s="143" t="s">
        <v>35</v>
      </c>
      <c r="C79" s="143"/>
      <c r="D79" s="143"/>
      <c r="E79" s="143"/>
      <c r="F79" s="143"/>
      <c r="G79" s="143"/>
      <c r="H79" s="143"/>
      <c r="I79" s="143"/>
      <c r="J79" s="52">
        <v>2014</v>
      </c>
    </row>
    <row r="80" spans="1:38" ht="18" x14ac:dyDescent="0.25">
      <c r="A80" s="1"/>
      <c r="B80" s="143" t="s">
        <v>34</v>
      </c>
      <c r="C80" s="143"/>
      <c r="D80" s="143"/>
      <c r="E80" s="143"/>
      <c r="F80" s="143"/>
      <c r="G80" s="143"/>
      <c r="H80" s="143"/>
      <c r="I80" s="143"/>
      <c r="J80" s="15" t="s">
        <v>43</v>
      </c>
    </row>
    <row r="81" spans="1:38" ht="23.25" customHeight="1" x14ac:dyDescent="0.25">
      <c r="A81" s="1"/>
      <c r="B81" s="143" t="s">
        <v>49</v>
      </c>
      <c r="C81" s="143"/>
      <c r="D81" s="143"/>
      <c r="E81" s="143"/>
      <c r="F81" s="143"/>
      <c r="G81" s="143"/>
      <c r="H81" s="143"/>
      <c r="I81" s="143"/>
      <c r="J81" s="81" t="s">
        <v>46</v>
      </c>
    </row>
    <row r="82" spans="1:38" ht="18" x14ac:dyDescent="0.25">
      <c r="A82" s="1"/>
      <c r="B82" s="1"/>
      <c r="C82" s="1"/>
      <c r="D82" s="1"/>
      <c r="E82" s="1"/>
      <c r="F82" s="1"/>
      <c r="G82" s="1"/>
      <c r="H82" s="1"/>
      <c r="I82" s="1"/>
    </row>
    <row r="83" spans="1:38" ht="18" x14ac:dyDescent="0.25">
      <c r="A83" s="1"/>
      <c r="B83" s="144" t="s">
        <v>33</v>
      </c>
      <c r="C83" s="145"/>
      <c r="D83" s="145"/>
      <c r="E83" s="145"/>
      <c r="F83" s="146"/>
    </row>
    <row r="84" spans="1:38" ht="18.75" customHeight="1" x14ac:dyDescent="0.3">
      <c r="B84" s="150" t="s">
        <v>51</v>
      </c>
      <c r="C84" s="152" t="str">
        <f>J78</f>
        <v>Language - Writing</v>
      </c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4"/>
    </row>
    <row r="85" spans="1:38" ht="15" customHeight="1" x14ac:dyDescent="0.25">
      <c r="B85" s="150"/>
      <c r="C85" s="155" t="s">
        <v>2</v>
      </c>
      <c r="D85" s="155"/>
      <c r="E85" s="149" t="s">
        <v>3</v>
      </c>
      <c r="F85" s="149"/>
      <c r="G85" s="149"/>
      <c r="H85" s="149"/>
      <c r="I85" s="149" t="s">
        <v>4</v>
      </c>
      <c r="J85" s="149"/>
      <c r="K85" s="149"/>
      <c r="L85" s="149"/>
      <c r="M85" s="147" t="s">
        <v>5</v>
      </c>
      <c r="N85" s="147"/>
      <c r="O85" s="147"/>
      <c r="P85" s="147"/>
      <c r="Q85" s="147"/>
      <c r="R85" s="147"/>
      <c r="S85" s="149" t="s">
        <v>6</v>
      </c>
      <c r="T85" s="149"/>
      <c r="U85" s="149"/>
      <c r="V85" s="149"/>
      <c r="W85" s="149" t="s">
        <v>7</v>
      </c>
      <c r="X85" s="149"/>
      <c r="Y85" s="149"/>
      <c r="Z85" s="149"/>
      <c r="AA85" s="149" t="s">
        <v>8</v>
      </c>
      <c r="AB85" s="149"/>
      <c r="AC85" s="149"/>
      <c r="AD85" s="149"/>
      <c r="AE85" s="149" t="s">
        <v>9</v>
      </c>
      <c r="AF85" s="149"/>
      <c r="AG85" s="149"/>
      <c r="AH85" s="149"/>
      <c r="AI85" s="147" t="s">
        <v>10</v>
      </c>
      <c r="AJ85" s="147"/>
      <c r="AK85" s="147"/>
      <c r="AL85" s="147"/>
    </row>
    <row r="86" spans="1:38" x14ac:dyDescent="0.25">
      <c r="B86" s="150"/>
      <c r="C86" s="156"/>
      <c r="D86" s="156"/>
      <c r="E86" s="148" t="s">
        <v>11</v>
      </c>
      <c r="F86" s="148"/>
      <c r="G86" s="148" t="s">
        <v>12</v>
      </c>
      <c r="H86" s="148"/>
      <c r="I86" s="148" t="s">
        <v>13</v>
      </c>
      <c r="J86" s="148"/>
      <c r="K86" s="148" t="s">
        <v>14</v>
      </c>
      <c r="L86" s="148"/>
      <c r="M86" s="148" t="s">
        <v>15</v>
      </c>
      <c r="N86" s="148"/>
      <c r="O86" s="148" t="s">
        <v>16</v>
      </c>
      <c r="P86" s="148"/>
      <c r="Q86" s="148" t="s">
        <v>17</v>
      </c>
      <c r="R86" s="148"/>
      <c r="S86" s="148" t="s">
        <v>18</v>
      </c>
      <c r="T86" s="148"/>
      <c r="U86" s="148" t="s">
        <v>19</v>
      </c>
      <c r="V86" s="148"/>
      <c r="W86" s="148" t="s">
        <v>20</v>
      </c>
      <c r="X86" s="148"/>
      <c r="Y86" s="148" t="s">
        <v>21</v>
      </c>
      <c r="Z86" s="148"/>
      <c r="AA86" s="148" t="s">
        <v>22</v>
      </c>
      <c r="AB86" s="148"/>
      <c r="AC86" s="148" t="s">
        <v>23</v>
      </c>
      <c r="AD86" s="148"/>
      <c r="AE86" s="148" t="s">
        <v>24</v>
      </c>
      <c r="AF86" s="148"/>
      <c r="AG86" s="148" t="s">
        <v>25</v>
      </c>
      <c r="AH86" s="148"/>
      <c r="AI86" s="150" t="s">
        <v>26</v>
      </c>
      <c r="AJ86" s="150"/>
      <c r="AK86" s="150" t="s">
        <v>27</v>
      </c>
      <c r="AL86" s="150"/>
    </row>
    <row r="87" spans="1:38" ht="26.25" customHeight="1" x14ac:dyDescent="0.25">
      <c r="B87" s="150"/>
      <c r="C87" s="2" t="s">
        <v>28</v>
      </c>
      <c r="D87" s="3" t="s">
        <v>29</v>
      </c>
      <c r="E87" s="2" t="s">
        <v>28</v>
      </c>
      <c r="F87" s="3" t="s">
        <v>29</v>
      </c>
      <c r="G87" s="2" t="s">
        <v>28</v>
      </c>
      <c r="H87" s="3" t="s">
        <v>29</v>
      </c>
      <c r="I87" s="2" t="s">
        <v>28</v>
      </c>
      <c r="J87" s="3" t="s">
        <v>29</v>
      </c>
      <c r="K87" s="2" t="s">
        <v>28</v>
      </c>
      <c r="L87" s="3" t="s">
        <v>29</v>
      </c>
      <c r="M87" s="2" t="s">
        <v>28</v>
      </c>
      <c r="N87" s="3" t="s">
        <v>29</v>
      </c>
      <c r="O87" s="2" t="s">
        <v>28</v>
      </c>
      <c r="P87" s="3" t="s">
        <v>29</v>
      </c>
      <c r="Q87" s="2" t="s">
        <v>28</v>
      </c>
      <c r="R87" s="3" t="s">
        <v>29</v>
      </c>
      <c r="S87" s="2" t="s">
        <v>28</v>
      </c>
      <c r="T87" s="3" t="s">
        <v>29</v>
      </c>
      <c r="U87" s="2" t="s">
        <v>28</v>
      </c>
      <c r="V87" s="3" t="s">
        <v>29</v>
      </c>
      <c r="W87" s="2" t="s">
        <v>28</v>
      </c>
      <c r="X87" s="3" t="s">
        <v>29</v>
      </c>
      <c r="Y87" s="2" t="s">
        <v>28</v>
      </c>
      <c r="Z87" s="3" t="s">
        <v>29</v>
      </c>
      <c r="AA87" s="2" t="s">
        <v>28</v>
      </c>
      <c r="AB87" s="3" t="s">
        <v>29</v>
      </c>
      <c r="AC87" s="2" t="s">
        <v>28</v>
      </c>
      <c r="AD87" s="3" t="s">
        <v>29</v>
      </c>
      <c r="AE87" s="2" t="s">
        <v>28</v>
      </c>
      <c r="AF87" s="3" t="s">
        <v>29</v>
      </c>
      <c r="AG87" s="2" t="s">
        <v>28</v>
      </c>
      <c r="AH87" s="3" t="s">
        <v>29</v>
      </c>
      <c r="AI87" s="2" t="s">
        <v>28</v>
      </c>
      <c r="AJ87" s="3" t="s">
        <v>29</v>
      </c>
      <c r="AK87" s="2" t="s">
        <v>28</v>
      </c>
      <c r="AL87" s="3" t="s">
        <v>29</v>
      </c>
    </row>
    <row r="88" spans="1:38" x14ac:dyDescent="0.25">
      <c r="B88" s="8" t="s">
        <v>172</v>
      </c>
      <c r="C88" s="24">
        <v>1</v>
      </c>
      <c r="D88" s="23"/>
      <c r="E88" s="24"/>
      <c r="F88" s="25"/>
      <c r="G88" s="25"/>
      <c r="H88" s="26"/>
      <c r="I88" s="27"/>
      <c r="J88" s="25"/>
      <c r="K88" s="25"/>
      <c r="L88" s="26"/>
      <c r="M88" s="27"/>
      <c r="N88" s="25"/>
      <c r="O88" s="25"/>
      <c r="P88" s="25"/>
      <c r="Q88" s="25"/>
      <c r="R88" s="26"/>
      <c r="S88" s="27"/>
      <c r="T88" s="25"/>
      <c r="U88" s="25"/>
      <c r="V88" s="26"/>
      <c r="W88" s="27"/>
      <c r="X88" s="25"/>
      <c r="Y88" s="25"/>
      <c r="Z88" s="26"/>
      <c r="AA88" s="27"/>
      <c r="AB88" s="25"/>
      <c r="AC88" s="25"/>
      <c r="AD88" s="26"/>
      <c r="AE88" s="27"/>
      <c r="AF88" s="25"/>
      <c r="AG88" s="25"/>
      <c r="AH88" s="26"/>
      <c r="AI88" s="28"/>
      <c r="AJ88" s="29"/>
      <c r="AK88" s="29"/>
      <c r="AL88" s="30"/>
    </row>
    <row r="89" spans="1:38" x14ac:dyDescent="0.25">
      <c r="B89" s="9" t="s">
        <v>173</v>
      </c>
      <c r="C89" s="32">
        <v>1</v>
      </c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 t="s">
        <v>174</v>
      </c>
      <c r="C90" s="32">
        <v>33</v>
      </c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 t="s">
        <v>175</v>
      </c>
      <c r="C91" s="32">
        <v>65</v>
      </c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9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35"/>
      <c r="N92" s="33"/>
      <c r="O92" s="33"/>
      <c r="P92" s="33"/>
      <c r="Q92" s="33"/>
      <c r="R92" s="34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10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40"/>
      <c r="N93" s="41"/>
      <c r="O93" s="41"/>
      <c r="P93" s="41"/>
      <c r="Q93" s="41"/>
      <c r="R93" s="42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9"/>
      <c r="C97" s="39"/>
      <c r="D97" s="31"/>
      <c r="E97" s="32"/>
      <c r="F97" s="33"/>
      <c r="G97" s="33"/>
      <c r="H97" s="34"/>
      <c r="I97" s="35"/>
      <c r="J97" s="33"/>
      <c r="K97" s="33"/>
      <c r="L97" s="34"/>
      <c r="M97" s="39"/>
      <c r="N97" s="43"/>
      <c r="O97" s="43"/>
      <c r="P97" s="43"/>
      <c r="Q97" s="43"/>
      <c r="R97" s="31"/>
      <c r="S97" s="35"/>
      <c r="T97" s="33"/>
      <c r="U97" s="33"/>
      <c r="V97" s="34"/>
      <c r="W97" s="35"/>
      <c r="X97" s="33"/>
      <c r="Y97" s="33"/>
      <c r="Z97" s="34"/>
      <c r="AA97" s="35"/>
      <c r="AB97" s="33"/>
      <c r="AC97" s="33"/>
      <c r="AD97" s="34"/>
      <c r="AE97" s="35"/>
      <c r="AF97" s="33"/>
      <c r="AG97" s="33"/>
      <c r="AH97" s="34"/>
      <c r="AI97" s="36"/>
      <c r="AJ97" s="37"/>
      <c r="AK97" s="37"/>
      <c r="AL97" s="38"/>
    </row>
    <row r="98" spans="1:38" x14ac:dyDescent="0.25">
      <c r="B98" s="11"/>
      <c r="C98" s="44"/>
      <c r="D98" s="45"/>
      <c r="E98" s="46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99" spans="1:38" ht="39" x14ac:dyDescent="0.25">
      <c r="B99" s="22" t="s">
        <v>48</v>
      </c>
      <c r="C99" s="51">
        <f>SUM(C88:C90)</f>
        <v>35</v>
      </c>
      <c r="D99" s="50"/>
      <c r="E99" s="83"/>
      <c r="F99" s="84"/>
      <c r="G99" s="84"/>
      <c r="H99" s="45"/>
      <c r="I99" s="44"/>
      <c r="J99" s="46"/>
      <c r="K99" s="46"/>
      <c r="L99" s="45"/>
      <c r="M99" s="44"/>
      <c r="N99" s="46"/>
      <c r="O99" s="46"/>
      <c r="P99" s="46"/>
      <c r="Q99" s="46"/>
      <c r="R99" s="45"/>
      <c r="S99" s="44"/>
      <c r="T99" s="46"/>
      <c r="U99" s="46"/>
      <c r="V99" s="45"/>
      <c r="W99" s="44"/>
      <c r="X99" s="46"/>
      <c r="Y99" s="46"/>
      <c r="Z99" s="45"/>
      <c r="AA99" s="44"/>
      <c r="AB99" s="46"/>
      <c r="AC99" s="46"/>
      <c r="AD99" s="45"/>
      <c r="AE99" s="44"/>
      <c r="AF99" s="46"/>
      <c r="AG99" s="46"/>
      <c r="AH99" s="45"/>
      <c r="AI99" s="47"/>
      <c r="AJ99" s="48"/>
      <c r="AK99" s="48"/>
      <c r="AL99" s="49"/>
    </row>
    <row r="101" spans="1:38" ht="15.75" x14ac:dyDescent="0.25">
      <c r="A101" s="7" t="s">
        <v>39</v>
      </c>
      <c r="B101" s="4" t="s">
        <v>31</v>
      </c>
      <c r="C101" s="5"/>
      <c r="D101" s="5"/>
      <c r="E101" s="5"/>
      <c r="F101" s="5"/>
      <c r="G101" s="5"/>
      <c r="H101" s="5"/>
      <c r="I101" s="6"/>
      <c r="J101" s="14">
        <v>8</v>
      </c>
    </row>
    <row r="102" spans="1:38" ht="18" x14ac:dyDescent="0.25">
      <c r="A102" s="1"/>
      <c r="B102" s="143" t="s">
        <v>32</v>
      </c>
      <c r="C102" s="143"/>
      <c r="D102" s="143"/>
      <c r="E102" s="143"/>
      <c r="F102" s="143"/>
      <c r="G102" s="143"/>
      <c r="H102" s="143"/>
      <c r="I102" s="143"/>
      <c r="J102" s="12" t="s">
        <v>1</v>
      </c>
    </row>
    <row r="103" spans="1:38" ht="18" x14ac:dyDescent="0.25">
      <c r="A103" s="1"/>
      <c r="B103" s="143" t="s">
        <v>35</v>
      </c>
      <c r="C103" s="143"/>
      <c r="D103" s="143"/>
      <c r="E103" s="143"/>
      <c r="F103" s="143"/>
      <c r="G103" s="143"/>
      <c r="H103" s="143"/>
      <c r="I103" s="143"/>
      <c r="J103" s="52">
        <v>2014</v>
      </c>
    </row>
    <row r="104" spans="1:38" ht="18" x14ac:dyDescent="0.25">
      <c r="A104" s="1"/>
      <c r="B104" s="143" t="s">
        <v>34</v>
      </c>
      <c r="C104" s="143"/>
      <c r="D104" s="143"/>
      <c r="E104" s="143"/>
      <c r="F104" s="143"/>
      <c r="G104" s="143"/>
      <c r="H104" s="143"/>
      <c r="I104" s="143"/>
      <c r="J104" s="15" t="s">
        <v>43</v>
      </c>
    </row>
    <row r="105" spans="1:38" ht="23.25" customHeight="1" x14ac:dyDescent="0.25">
      <c r="A105" s="1"/>
      <c r="B105" s="143" t="s">
        <v>49</v>
      </c>
      <c r="C105" s="143"/>
      <c r="D105" s="143"/>
      <c r="E105" s="143"/>
      <c r="F105" s="143"/>
      <c r="G105" s="143"/>
      <c r="H105" s="143"/>
      <c r="I105" s="143"/>
      <c r="J105" s="81" t="s">
        <v>46</v>
      </c>
    </row>
    <row r="106" spans="1:38" ht="18" x14ac:dyDescent="0.25">
      <c r="A106" s="1"/>
      <c r="B106" s="1"/>
      <c r="C106" s="1"/>
      <c r="D106" s="1"/>
      <c r="E106" s="1"/>
      <c r="F106" s="1"/>
      <c r="G106" s="1"/>
      <c r="H106" s="1"/>
      <c r="I106" s="1"/>
    </row>
    <row r="107" spans="1:38" ht="18" x14ac:dyDescent="0.25">
      <c r="A107" s="1"/>
      <c r="B107" s="144" t="s">
        <v>33</v>
      </c>
      <c r="C107" s="145"/>
      <c r="D107" s="145"/>
      <c r="E107" s="145"/>
      <c r="F107" s="146"/>
    </row>
    <row r="108" spans="1:38" ht="18.75" customHeight="1" x14ac:dyDescent="0.3">
      <c r="B108" s="150" t="s">
        <v>51</v>
      </c>
      <c r="C108" s="152" t="str">
        <f>J102</f>
        <v>Mathematics</v>
      </c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4"/>
    </row>
    <row r="109" spans="1:38" ht="15" customHeight="1" x14ac:dyDescent="0.25">
      <c r="B109" s="150"/>
      <c r="C109" s="155" t="s">
        <v>2</v>
      </c>
      <c r="D109" s="155"/>
      <c r="E109" s="149" t="s">
        <v>3</v>
      </c>
      <c r="F109" s="149"/>
      <c r="G109" s="149"/>
      <c r="H109" s="149"/>
      <c r="I109" s="149" t="s">
        <v>4</v>
      </c>
      <c r="J109" s="149"/>
      <c r="K109" s="149"/>
      <c r="L109" s="149"/>
      <c r="M109" s="147" t="s">
        <v>5</v>
      </c>
      <c r="N109" s="147"/>
      <c r="O109" s="147"/>
      <c r="P109" s="147"/>
      <c r="Q109" s="147"/>
      <c r="R109" s="147"/>
      <c r="S109" s="149" t="s">
        <v>6</v>
      </c>
      <c r="T109" s="149"/>
      <c r="U109" s="149"/>
      <c r="V109" s="149"/>
      <c r="W109" s="149" t="s">
        <v>7</v>
      </c>
      <c r="X109" s="149"/>
      <c r="Y109" s="149"/>
      <c r="Z109" s="149"/>
      <c r="AA109" s="149" t="s">
        <v>8</v>
      </c>
      <c r="AB109" s="149"/>
      <c r="AC109" s="149"/>
      <c r="AD109" s="149"/>
      <c r="AE109" s="149" t="s">
        <v>9</v>
      </c>
      <c r="AF109" s="149"/>
      <c r="AG109" s="149"/>
      <c r="AH109" s="149"/>
      <c r="AI109" s="147" t="s">
        <v>10</v>
      </c>
      <c r="AJ109" s="147"/>
      <c r="AK109" s="147"/>
      <c r="AL109" s="147"/>
    </row>
    <row r="110" spans="1:38" x14ac:dyDescent="0.25">
      <c r="B110" s="150"/>
      <c r="C110" s="156"/>
      <c r="D110" s="156"/>
      <c r="E110" s="148" t="s">
        <v>11</v>
      </c>
      <c r="F110" s="148"/>
      <c r="G110" s="148" t="s">
        <v>12</v>
      </c>
      <c r="H110" s="148"/>
      <c r="I110" s="148" t="s">
        <v>13</v>
      </c>
      <c r="J110" s="148"/>
      <c r="K110" s="148" t="s">
        <v>14</v>
      </c>
      <c r="L110" s="148"/>
      <c r="M110" s="148" t="s">
        <v>15</v>
      </c>
      <c r="N110" s="148"/>
      <c r="O110" s="148" t="s">
        <v>16</v>
      </c>
      <c r="P110" s="148"/>
      <c r="Q110" s="148" t="s">
        <v>17</v>
      </c>
      <c r="R110" s="148"/>
      <c r="S110" s="148" t="s">
        <v>18</v>
      </c>
      <c r="T110" s="148"/>
      <c r="U110" s="148" t="s">
        <v>19</v>
      </c>
      <c r="V110" s="148"/>
      <c r="W110" s="148" t="s">
        <v>20</v>
      </c>
      <c r="X110" s="148"/>
      <c r="Y110" s="148" t="s">
        <v>21</v>
      </c>
      <c r="Z110" s="148"/>
      <c r="AA110" s="148" t="s">
        <v>22</v>
      </c>
      <c r="AB110" s="148"/>
      <c r="AC110" s="148" t="s">
        <v>23</v>
      </c>
      <c r="AD110" s="148"/>
      <c r="AE110" s="148" t="s">
        <v>24</v>
      </c>
      <c r="AF110" s="148"/>
      <c r="AG110" s="148" t="s">
        <v>25</v>
      </c>
      <c r="AH110" s="148"/>
      <c r="AI110" s="150" t="s">
        <v>26</v>
      </c>
      <c r="AJ110" s="150"/>
      <c r="AK110" s="150" t="s">
        <v>27</v>
      </c>
      <c r="AL110" s="150"/>
    </row>
    <row r="111" spans="1:38" ht="26.25" customHeight="1" x14ac:dyDescent="0.25">
      <c r="B111" s="150"/>
      <c r="C111" s="2" t="s">
        <v>28</v>
      </c>
      <c r="D111" s="3" t="s">
        <v>29</v>
      </c>
      <c r="E111" s="2" t="s">
        <v>28</v>
      </c>
      <c r="F111" s="3" t="s">
        <v>29</v>
      </c>
      <c r="G111" s="2" t="s">
        <v>28</v>
      </c>
      <c r="H111" s="3" t="s">
        <v>29</v>
      </c>
      <c r="I111" s="2" t="s">
        <v>28</v>
      </c>
      <c r="J111" s="3" t="s">
        <v>29</v>
      </c>
      <c r="K111" s="2" t="s">
        <v>28</v>
      </c>
      <c r="L111" s="3" t="s">
        <v>29</v>
      </c>
      <c r="M111" s="2" t="s">
        <v>28</v>
      </c>
      <c r="N111" s="3" t="s">
        <v>29</v>
      </c>
      <c r="O111" s="2" t="s">
        <v>28</v>
      </c>
      <c r="P111" s="3" t="s">
        <v>29</v>
      </c>
      <c r="Q111" s="2" t="s">
        <v>28</v>
      </c>
      <c r="R111" s="3" t="s">
        <v>29</v>
      </c>
      <c r="S111" s="2" t="s">
        <v>28</v>
      </c>
      <c r="T111" s="3" t="s">
        <v>29</v>
      </c>
      <c r="U111" s="2" t="s">
        <v>28</v>
      </c>
      <c r="V111" s="3" t="s">
        <v>29</v>
      </c>
      <c r="W111" s="2" t="s">
        <v>28</v>
      </c>
      <c r="X111" s="3" t="s">
        <v>29</v>
      </c>
      <c r="Y111" s="2" t="s">
        <v>28</v>
      </c>
      <c r="Z111" s="3" t="s">
        <v>29</v>
      </c>
      <c r="AA111" s="2" t="s">
        <v>28</v>
      </c>
      <c r="AB111" s="3" t="s">
        <v>29</v>
      </c>
      <c r="AC111" s="2" t="s">
        <v>28</v>
      </c>
      <c r="AD111" s="3" t="s">
        <v>29</v>
      </c>
      <c r="AE111" s="2" t="s">
        <v>28</v>
      </c>
      <c r="AF111" s="3" t="s">
        <v>29</v>
      </c>
      <c r="AG111" s="2" t="s">
        <v>28</v>
      </c>
      <c r="AH111" s="3" t="s">
        <v>29</v>
      </c>
      <c r="AI111" s="2" t="s">
        <v>28</v>
      </c>
      <c r="AJ111" s="3" t="s">
        <v>29</v>
      </c>
      <c r="AK111" s="2" t="s">
        <v>28</v>
      </c>
      <c r="AL111" s="3" t="s">
        <v>29</v>
      </c>
    </row>
    <row r="112" spans="1:38" x14ac:dyDescent="0.25">
      <c r="B112" s="8" t="s">
        <v>172</v>
      </c>
      <c r="C112" s="24">
        <v>4</v>
      </c>
      <c r="D112" s="23"/>
      <c r="E112" s="24"/>
      <c r="F112" s="25"/>
      <c r="G112" s="25"/>
      <c r="H112" s="26"/>
      <c r="I112" s="27"/>
      <c r="J112" s="25"/>
      <c r="K112" s="25"/>
      <c r="L112" s="26"/>
      <c r="M112" s="27"/>
      <c r="N112" s="25"/>
      <c r="O112" s="25"/>
      <c r="P112" s="25"/>
      <c r="Q112" s="25"/>
      <c r="R112" s="26"/>
      <c r="S112" s="27"/>
      <c r="T112" s="25"/>
      <c r="U112" s="25"/>
      <c r="V112" s="26"/>
      <c r="W112" s="27"/>
      <c r="X112" s="25"/>
      <c r="Y112" s="25"/>
      <c r="Z112" s="26"/>
      <c r="AA112" s="27"/>
      <c r="AB112" s="25"/>
      <c r="AC112" s="25"/>
      <c r="AD112" s="26"/>
      <c r="AE112" s="27"/>
      <c r="AF112" s="25"/>
      <c r="AG112" s="25"/>
      <c r="AH112" s="26"/>
      <c r="AI112" s="28"/>
      <c r="AJ112" s="29"/>
      <c r="AK112" s="29"/>
      <c r="AL112" s="30"/>
    </row>
    <row r="113" spans="1:38" x14ac:dyDescent="0.25">
      <c r="B113" s="9" t="s">
        <v>173</v>
      </c>
      <c r="C113" s="32">
        <v>12</v>
      </c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 t="s">
        <v>174</v>
      </c>
      <c r="C114" s="32">
        <v>52</v>
      </c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 t="s">
        <v>175</v>
      </c>
      <c r="C115" s="32">
        <v>32</v>
      </c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9"/>
      <c r="C116" s="32"/>
      <c r="D116" s="31"/>
      <c r="E116" s="32"/>
      <c r="F116" s="33"/>
      <c r="G116" s="33"/>
      <c r="H116" s="34"/>
      <c r="I116" s="35"/>
      <c r="J116" s="33"/>
      <c r="K116" s="33"/>
      <c r="L116" s="34"/>
      <c r="M116" s="35"/>
      <c r="N116" s="33"/>
      <c r="O116" s="33"/>
      <c r="P116" s="33"/>
      <c r="Q116" s="33"/>
      <c r="R116" s="34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10"/>
      <c r="C117" s="32"/>
      <c r="D117" s="31"/>
      <c r="E117" s="32"/>
      <c r="F117" s="33"/>
      <c r="G117" s="33"/>
      <c r="H117" s="34"/>
      <c r="I117" s="35"/>
      <c r="J117" s="33"/>
      <c r="K117" s="33"/>
      <c r="L117" s="34"/>
      <c r="M117" s="40"/>
      <c r="N117" s="41"/>
      <c r="O117" s="41"/>
      <c r="P117" s="41"/>
      <c r="Q117" s="41"/>
      <c r="R117" s="42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2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9"/>
      <c r="C121" s="39"/>
      <c r="D121" s="31"/>
      <c r="E121" s="32"/>
      <c r="F121" s="33"/>
      <c r="G121" s="33"/>
      <c r="H121" s="34"/>
      <c r="I121" s="35"/>
      <c r="J121" s="33"/>
      <c r="K121" s="33"/>
      <c r="L121" s="34"/>
      <c r="M121" s="39"/>
      <c r="N121" s="43"/>
      <c r="O121" s="43"/>
      <c r="P121" s="43"/>
      <c r="Q121" s="43"/>
      <c r="R121" s="31"/>
      <c r="S121" s="35"/>
      <c r="T121" s="33"/>
      <c r="U121" s="33"/>
      <c r="V121" s="34"/>
      <c r="W121" s="35"/>
      <c r="X121" s="33"/>
      <c r="Y121" s="33"/>
      <c r="Z121" s="34"/>
      <c r="AA121" s="35"/>
      <c r="AB121" s="33"/>
      <c r="AC121" s="33"/>
      <c r="AD121" s="34"/>
      <c r="AE121" s="35"/>
      <c r="AF121" s="33"/>
      <c r="AG121" s="33"/>
      <c r="AH121" s="34"/>
      <c r="AI121" s="36"/>
      <c r="AJ121" s="37"/>
      <c r="AK121" s="37"/>
      <c r="AL121" s="38"/>
    </row>
    <row r="122" spans="1:38" x14ac:dyDescent="0.25">
      <c r="B122" s="11"/>
      <c r="C122" s="44"/>
      <c r="D122" s="45"/>
      <c r="E122" s="46"/>
      <c r="F122" s="46"/>
      <c r="G122" s="46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3" spans="1:38" ht="39" x14ac:dyDescent="0.25">
      <c r="B123" s="22" t="s">
        <v>48</v>
      </c>
      <c r="C123" s="51">
        <f>SUM(C112:C114)</f>
        <v>68</v>
      </c>
      <c r="D123" s="50"/>
      <c r="E123" s="83"/>
      <c r="F123" s="84"/>
      <c r="G123" s="84"/>
      <c r="H123" s="45"/>
      <c r="I123" s="44"/>
      <c r="J123" s="46"/>
      <c r="K123" s="46"/>
      <c r="L123" s="45"/>
      <c r="M123" s="44"/>
      <c r="N123" s="46"/>
      <c r="O123" s="46"/>
      <c r="P123" s="46"/>
      <c r="Q123" s="46"/>
      <c r="R123" s="45"/>
      <c r="S123" s="44"/>
      <c r="T123" s="46"/>
      <c r="U123" s="46"/>
      <c r="V123" s="45"/>
      <c r="W123" s="44"/>
      <c r="X123" s="46"/>
      <c r="Y123" s="46"/>
      <c r="Z123" s="45"/>
      <c r="AA123" s="44"/>
      <c r="AB123" s="46"/>
      <c r="AC123" s="46"/>
      <c r="AD123" s="45"/>
      <c r="AE123" s="44"/>
      <c r="AF123" s="46"/>
      <c r="AG123" s="46"/>
      <c r="AH123" s="45"/>
      <c r="AI123" s="47"/>
      <c r="AJ123" s="48"/>
      <c r="AK123" s="48"/>
      <c r="AL123" s="49"/>
    </row>
    <row r="125" spans="1:38" x14ac:dyDescent="0.25">
      <c r="A125" t="s">
        <v>179</v>
      </c>
      <c r="B125" s="85" t="s">
        <v>180</v>
      </c>
    </row>
  </sheetData>
  <mergeCells count="166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4:I54"/>
    <mergeCell ref="B55:I55"/>
    <mergeCell ref="B56:I56"/>
    <mergeCell ref="U37:V37"/>
    <mergeCell ref="W37:X37"/>
    <mergeCell ref="Y37:Z37"/>
    <mergeCell ref="AA37:AB37"/>
    <mergeCell ref="AC37:AD37"/>
    <mergeCell ref="AE37:AF37"/>
    <mergeCell ref="B57:I57"/>
    <mergeCell ref="B59:F59"/>
    <mergeCell ref="B60:B63"/>
    <mergeCell ref="C60:AL60"/>
    <mergeCell ref="C61:D62"/>
    <mergeCell ref="E61:H61"/>
    <mergeCell ref="I61:L61"/>
    <mergeCell ref="M61:R61"/>
    <mergeCell ref="S61:V61"/>
    <mergeCell ref="W61:Z61"/>
    <mergeCell ref="AA61:AD61"/>
    <mergeCell ref="AE61:AH61"/>
    <mergeCell ref="AI61:AL61"/>
    <mergeCell ref="E62:F62"/>
    <mergeCell ref="G62:H62"/>
    <mergeCell ref="I62:J62"/>
    <mergeCell ref="K62:L62"/>
    <mergeCell ref="M62:N62"/>
    <mergeCell ref="O62:P62"/>
    <mergeCell ref="AC62:AD62"/>
    <mergeCell ref="AE62:AF62"/>
    <mergeCell ref="AG62:AH62"/>
    <mergeCell ref="AI62:AJ62"/>
    <mergeCell ref="AK62:AL62"/>
    <mergeCell ref="B78:I78"/>
    <mergeCell ref="Q62:R62"/>
    <mergeCell ref="S62:T62"/>
    <mergeCell ref="U62:V62"/>
    <mergeCell ref="W62:X62"/>
    <mergeCell ref="Y62:Z62"/>
    <mergeCell ref="AA62:AB62"/>
    <mergeCell ref="B79:I79"/>
    <mergeCell ref="B80:I80"/>
    <mergeCell ref="Q110:R110"/>
    <mergeCell ref="S110:T110"/>
    <mergeCell ref="U110:V110"/>
    <mergeCell ref="W110:X110"/>
    <mergeCell ref="Y110:Z110"/>
    <mergeCell ref="AA110:AB110"/>
    <mergeCell ref="B81:I81"/>
    <mergeCell ref="B83:F83"/>
    <mergeCell ref="B84:B87"/>
    <mergeCell ref="C84:AL84"/>
    <mergeCell ref="C85:D86"/>
    <mergeCell ref="E85:H85"/>
    <mergeCell ref="I85:L85"/>
    <mergeCell ref="M85:R85"/>
    <mergeCell ref="S85:V85"/>
    <mergeCell ref="W85:Z85"/>
    <mergeCell ref="AA85:AD85"/>
    <mergeCell ref="AE85:AH85"/>
    <mergeCell ref="AI85:AL85"/>
    <mergeCell ref="E86:F86"/>
    <mergeCell ref="G86:H86"/>
    <mergeCell ref="I86:J86"/>
    <mergeCell ref="K86:L86"/>
    <mergeCell ref="M86:N86"/>
    <mergeCell ref="O86:P86"/>
    <mergeCell ref="Q86:R86"/>
    <mergeCell ref="S86:T86"/>
    <mergeCell ref="U86:V86"/>
    <mergeCell ref="W86:X86"/>
    <mergeCell ref="Y86:Z86"/>
    <mergeCell ref="AA109:AD109"/>
    <mergeCell ref="AE109:AH109"/>
    <mergeCell ref="AI109:AL109"/>
    <mergeCell ref="AA86:AB86"/>
    <mergeCell ref="AC86:AD86"/>
    <mergeCell ref="AE86:AF86"/>
    <mergeCell ref="AG86:AH86"/>
    <mergeCell ref="AI86:AJ86"/>
    <mergeCell ref="AK86:AL86"/>
    <mergeCell ref="B102:I102"/>
    <mergeCell ref="B103:I103"/>
    <mergeCell ref="B104:I104"/>
    <mergeCell ref="B105:I105"/>
    <mergeCell ref="B107:F107"/>
    <mergeCell ref="B108:B111"/>
    <mergeCell ref="C108:AL108"/>
    <mergeCell ref="C109:D110"/>
    <mergeCell ref="E109:H109"/>
    <mergeCell ref="I109:L109"/>
    <mergeCell ref="E110:F110"/>
    <mergeCell ref="G110:H110"/>
    <mergeCell ref="I110:J110"/>
    <mergeCell ref="K110:L110"/>
    <mergeCell ref="M110:N110"/>
    <mergeCell ref="O110:P110"/>
    <mergeCell ref="M109:R109"/>
    <mergeCell ref="S109:V109"/>
    <mergeCell ref="W109:Z109"/>
    <mergeCell ref="AC110:AD110"/>
    <mergeCell ref="AE110:AF110"/>
    <mergeCell ref="AG110:AH110"/>
    <mergeCell ref="AI110:AJ110"/>
    <mergeCell ref="AK110:AL110"/>
  </mergeCells>
  <dataValidations count="1">
    <dataValidation allowBlank="1" showInputMessage="1" showErrorMessage="1" sqref="AE110:AK110 E110:S110 B84 U110:AC110 E62:S62 U62:AC62 AE62:AK62 A104:B106 A56:B58 B108 C93:C99 A80:B82 B112:B123 B60 AE86:AK86 U86:AC86 E86:S86 D64:AL75 C69:C75 B64:B75 D88:AL99 B88:B99 D112:AL123 C117:C123 B39:B50 D39:AL50 L15:AL26 E15:J26 D15:D19 C44:C50 C20:C26 B15:B26 B35 E13:S13 A7:B9 U13:AC13 AE13:AK13 A31:B33 B11 AE37:AK37 U37:AC37 E37:S37 K20:K26 D21:D26" xr:uid="{00000000-0002-0000-1300-000000000000}"/>
  </dataValidations>
  <hyperlinks>
    <hyperlink ref="B125" r:id="rId1" xr:uid="{00000000-0004-0000-1300-000000000000}"/>
    <hyperlink ref="B1" location="Summary!A1" display="Go summary section" xr:uid="{00000000-0004-0000-1300-000001000000}"/>
  </hyperlinks>
  <pageMargins left="0.7" right="0.7" top="0.75" bottom="0.75" header="0.3" footer="0.3"/>
  <pageSetup paperSize="238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L147"/>
  <sheetViews>
    <sheetView topLeftCell="A130"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1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90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53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2010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54" t="s">
        <v>43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54" t="str">
        <f>B17</f>
        <v>Nivel II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101</v>
      </c>
      <c r="C15" s="20">
        <v>18.63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104</v>
      </c>
      <c r="C16" s="21">
        <v>24.86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102</v>
      </c>
      <c r="C17" s="21">
        <v>29.77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103</v>
      </c>
      <c r="C18" s="21">
        <v>19.13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 t="s">
        <v>105</v>
      </c>
      <c r="C19" s="39">
        <v>7.61</v>
      </c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69">
        <f>SUM(C17:C19)</f>
        <v>56.51</v>
      </c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53" t="s">
        <v>58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2010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54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54" t="str">
        <f>B41</f>
        <v>Nivel II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101</v>
      </c>
      <c r="C39" s="20">
        <v>18.13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104</v>
      </c>
      <c r="C40" s="21">
        <v>36.03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102</v>
      </c>
      <c r="C41" s="21">
        <v>23.77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103</v>
      </c>
      <c r="C42" s="21">
        <v>12.76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 t="s">
        <v>105</v>
      </c>
      <c r="C43" s="39">
        <v>9.32</v>
      </c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69">
        <f>SUM(C41:C43)</f>
        <v>45.85</v>
      </c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6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53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>
        <v>2010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54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54" t="str">
        <f>B65</f>
        <v>Nivel II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 t="s">
        <v>101</v>
      </c>
      <c r="C63" s="20">
        <v>12.25</v>
      </c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 t="s">
        <v>104</v>
      </c>
      <c r="C64" s="21">
        <v>23.03</v>
      </c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 t="s">
        <v>102</v>
      </c>
      <c r="C65" s="21">
        <v>44.22</v>
      </c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 t="s">
        <v>103</v>
      </c>
      <c r="C66" s="21">
        <v>17.5</v>
      </c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 t="s">
        <v>105</v>
      </c>
      <c r="C67" s="39">
        <v>3.01</v>
      </c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9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69">
        <f>SUM(C65:C67)</f>
        <v>64.73</v>
      </c>
      <c r="D74" s="71"/>
      <c r="E74" s="72"/>
      <c r="F74" s="73"/>
      <c r="G74" s="73"/>
      <c r="H74" s="74"/>
      <c r="I74" s="72"/>
      <c r="J74" s="73"/>
      <c r="K74" s="73"/>
      <c r="L74" s="74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>
        <v>6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53" t="s">
        <v>58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>
        <v>2010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54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54" t="str">
        <f>B89</f>
        <v>Nivel II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 t="s">
        <v>101</v>
      </c>
      <c r="C87" s="20">
        <v>10.55</v>
      </c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 t="s">
        <v>104</v>
      </c>
      <c r="C88" s="21">
        <v>31.62</v>
      </c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 t="s">
        <v>102</v>
      </c>
      <c r="C89" s="21">
        <v>44.1</v>
      </c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 t="s">
        <v>103</v>
      </c>
      <c r="C90" s="21">
        <v>10.95</v>
      </c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 t="s">
        <v>105</v>
      </c>
      <c r="C91" s="39">
        <v>2.79</v>
      </c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69">
        <f>SUM(C89:C91)</f>
        <v>57.839999999999996</v>
      </c>
      <c r="D98" s="71"/>
      <c r="E98" s="72"/>
      <c r="F98" s="73"/>
      <c r="G98" s="73"/>
      <c r="H98" s="74"/>
      <c r="I98" s="72"/>
      <c r="J98" s="73"/>
      <c r="K98" s="73"/>
      <c r="L98" s="74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55">
        <v>9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53" t="s">
        <v>42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5">
        <v>2010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54" t="s">
        <v>43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54" t="str">
        <f>B113</f>
        <v>Nivel II</v>
      </c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 t="s">
        <v>101</v>
      </c>
      <c r="C111" s="20">
        <v>11.33</v>
      </c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 t="s">
        <v>104</v>
      </c>
      <c r="C112" s="21">
        <v>28.76</v>
      </c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 t="s">
        <v>102</v>
      </c>
      <c r="C113" s="21">
        <v>42.79</v>
      </c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 t="s">
        <v>103</v>
      </c>
      <c r="C114" s="21">
        <v>15.14</v>
      </c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 t="s">
        <v>105</v>
      </c>
      <c r="C115" s="39">
        <v>1.98</v>
      </c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69">
        <f>SUM(C113:C115)</f>
        <v>59.91</v>
      </c>
      <c r="D122" s="50"/>
      <c r="E122" s="44"/>
      <c r="F122" s="46"/>
      <c r="G122" s="46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55">
        <v>9</v>
      </c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53" t="s">
        <v>58</v>
      </c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5">
        <v>2010</v>
      </c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54" t="s">
        <v>43</v>
      </c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54" t="str">
        <f>B137</f>
        <v>Nivel II</v>
      </c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 t="s">
        <v>101</v>
      </c>
      <c r="C135" s="20">
        <v>8.6300000000000008</v>
      </c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 t="s">
        <v>104</v>
      </c>
      <c r="C136" s="21">
        <v>29.94</v>
      </c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 t="s">
        <v>102</v>
      </c>
      <c r="C137" s="21">
        <v>46.6</v>
      </c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 t="s">
        <v>103</v>
      </c>
      <c r="C138" s="21">
        <v>13.04</v>
      </c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 t="s">
        <v>105</v>
      </c>
      <c r="C139" s="39">
        <v>1.79</v>
      </c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9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9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69">
        <f>SUM(C137:C139)</f>
        <v>61.43</v>
      </c>
      <c r="D146" s="50"/>
      <c r="E146" s="44"/>
      <c r="F146" s="46"/>
      <c r="G146" s="46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D147" t="s">
        <v>245</v>
      </c>
    </row>
  </sheetData>
  <mergeCells count="199"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</mergeCells>
  <dataValidations count="1">
    <dataValidation allowBlank="1" showInputMessage="1" showErrorMessage="1" sqref="AE133:AK133 B15:AL26 E133:S133 B107 U133:AC133 B111:AL122 E85:S85 U85:AC85 AE85:AK85 B59 A127:B129 E37:S37 U37:AC37 AE37:AK37 B11 A79:B81 B131 A31:B33 B63:AL74 A55:B57 AE13:AK13 U13:AC13 A7:B9 E13:S13 A103:B105 B35 AE61:AK61 U61:AC61 E61:S61 B87:AL98 B83 AE109:AK109 U109:AC109 E109:S109 B39:AL50 B135:AL146" xr:uid="{00000000-0002-0000-1400-000000000000}"/>
  </dataValidations>
  <hyperlinks>
    <hyperlink ref="B1" location="Summary!A1" display="Go summary section" xr:uid="{00000000-0004-0000-1400-000000000000}"/>
  </hyperlinks>
  <pageMargins left="0.7" right="0.7" top="0.75" bottom="0.75" header="0.3" footer="0.3"/>
  <pageSetup orientation="portrait" horizontalDpi="4294967292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shapeId="1025" r:id="rId4">
          <objectPr defaultSize="0" autoPict="0" r:id="rId5">
            <anchor moveWithCells="1">
              <from>
                <xdr:col>1</xdr:col>
                <xdr:colOff>200025</xdr:colOff>
                <xdr:row>146</xdr:row>
                <xdr:rowOff>152400</xdr:rowOff>
              </from>
              <to>
                <xdr:col>2</xdr:col>
                <xdr:colOff>123825</xdr:colOff>
                <xdr:row>157</xdr:row>
                <xdr:rowOff>123825</xdr:rowOff>
              </to>
            </anchor>
          </objectPr>
        </oleObject>
      </mc:Choice>
      <mc:Fallback>
        <oleObject progId="AcroExch.Document.DC" shapeId="1025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L147"/>
  <sheetViews>
    <sheetView topLeftCell="A127" zoomScale="90" zoomScaleNormal="9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29" customWidth="1"/>
    <col min="3" max="3" width="10.28515625" customWidth="1"/>
    <col min="8" max="8" width="10" customWidth="1"/>
    <col min="9" max="9" width="12" customWidth="1"/>
    <col min="10" max="10" width="11.710937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60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14">
        <v>2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12" t="s">
        <v>57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2">
        <v>2016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15" t="s">
        <v>43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15" t="s">
        <v>61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8" t="s">
        <v>42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18" t="s">
        <v>28</v>
      </c>
      <c r="D14" s="19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6" t="s">
        <v>62</v>
      </c>
      <c r="C15" s="20">
        <v>6.3</v>
      </c>
      <c r="D15" s="23"/>
      <c r="E15" s="24">
        <v>5.6</v>
      </c>
      <c r="F15" s="25"/>
      <c r="G15" s="25">
        <v>6.9</v>
      </c>
      <c r="H15" s="26"/>
      <c r="I15" s="27">
        <v>21.1</v>
      </c>
      <c r="J15" s="25"/>
      <c r="K15" s="25">
        <v>4.0999999999999996</v>
      </c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7" t="s">
        <v>63</v>
      </c>
      <c r="C16" s="21">
        <v>47.3</v>
      </c>
      <c r="D16" s="31"/>
      <c r="E16" s="32">
        <v>45.3</v>
      </c>
      <c r="F16" s="33"/>
      <c r="G16" s="33">
        <v>49.2</v>
      </c>
      <c r="H16" s="34"/>
      <c r="I16" s="35">
        <v>62.4</v>
      </c>
      <c r="J16" s="33"/>
      <c r="K16" s="33">
        <v>45</v>
      </c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7" t="s">
        <v>64</v>
      </c>
      <c r="C17" s="21">
        <v>46.4</v>
      </c>
      <c r="D17" s="31"/>
      <c r="E17" s="32">
        <v>49.1</v>
      </c>
      <c r="F17" s="33"/>
      <c r="G17" s="33">
        <v>43.9</v>
      </c>
      <c r="H17" s="34"/>
      <c r="I17" s="35">
        <v>16.399999999999999</v>
      </c>
      <c r="J17" s="33"/>
      <c r="K17" s="33">
        <v>50.9</v>
      </c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17"/>
      <c r="C18" s="21"/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9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>
        <f>SUM(C16:C17)</f>
        <v>93.699999999999989</v>
      </c>
      <c r="D26" s="50"/>
      <c r="E26" s="51">
        <f>SUM(E16:E17)</f>
        <v>94.4</v>
      </c>
      <c r="F26" s="46"/>
      <c r="G26" s="51">
        <f>SUM(G16:G17)</f>
        <v>93.1</v>
      </c>
      <c r="H26" s="45"/>
      <c r="I26" s="51">
        <f>SUM(I16:I17)</f>
        <v>78.8</v>
      </c>
      <c r="J26" s="46"/>
      <c r="K26" s="51">
        <f>SUM(K16:K17)</f>
        <v>95.9</v>
      </c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14">
        <v>2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12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2">
        <v>2016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15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15" t="s">
        <v>61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16" t="s">
        <v>62</v>
      </c>
      <c r="C39" s="20">
        <v>28.6</v>
      </c>
      <c r="D39" s="23"/>
      <c r="E39" s="24">
        <v>29</v>
      </c>
      <c r="F39" s="25"/>
      <c r="G39" s="25">
        <v>28.3</v>
      </c>
      <c r="H39" s="26"/>
      <c r="I39" s="27">
        <v>49.1</v>
      </c>
      <c r="J39" s="25"/>
      <c r="K39" s="25">
        <v>25.5</v>
      </c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17" t="s">
        <v>63</v>
      </c>
      <c r="C40" s="21">
        <v>37.299999999999997</v>
      </c>
      <c r="D40" s="31"/>
      <c r="E40" s="32">
        <v>38.4</v>
      </c>
      <c r="F40" s="33"/>
      <c r="G40" s="33">
        <v>36.299999999999997</v>
      </c>
      <c r="H40" s="34"/>
      <c r="I40" s="35">
        <v>33.6</v>
      </c>
      <c r="J40" s="33"/>
      <c r="K40" s="33">
        <v>37.9</v>
      </c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17" t="s">
        <v>64</v>
      </c>
      <c r="C41" s="21">
        <v>34.1</v>
      </c>
      <c r="D41" s="31"/>
      <c r="E41" s="32">
        <v>32.700000000000003</v>
      </c>
      <c r="F41" s="33"/>
      <c r="G41" s="33">
        <v>35.4</v>
      </c>
      <c r="H41" s="34"/>
      <c r="I41" s="35">
        <v>17.3</v>
      </c>
      <c r="J41" s="33"/>
      <c r="K41" s="33">
        <v>36.6</v>
      </c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17"/>
      <c r="C42" s="21"/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9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>
        <f>SUM(C40:C41)</f>
        <v>71.400000000000006</v>
      </c>
      <c r="D50" s="50"/>
      <c r="E50" s="51">
        <f>SUM(E41:E42)</f>
        <v>32.700000000000003</v>
      </c>
      <c r="F50" s="46"/>
      <c r="G50" s="51">
        <f>SUM(G41:G42)</f>
        <v>35.4</v>
      </c>
      <c r="H50" s="45"/>
      <c r="I50" s="51">
        <f>SUM(I41:I42)</f>
        <v>17.3</v>
      </c>
      <c r="J50" s="46"/>
      <c r="K50" s="51">
        <f>SUM(K41:K42)</f>
        <v>36.6</v>
      </c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14">
        <v>6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12" t="s">
        <v>57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>
        <v>2013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15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 t="s">
        <v>61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18" t="s">
        <v>28</v>
      </c>
      <c r="AJ62" s="19" t="s">
        <v>29</v>
      </c>
      <c r="AK62" s="18" t="s">
        <v>28</v>
      </c>
      <c r="AL62" s="19" t="s">
        <v>29</v>
      </c>
    </row>
    <row r="63" spans="1:38" x14ac:dyDescent="0.25">
      <c r="B63" s="8" t="s">
        <v>66</v>
      </c>
      <c r="C63" s="20">
        <v>14</v>
      </c>
      <c r="D63" s="56">
        <v>0.34</v>
      </c>
      <c r="E63" s="24">
        <v>13.6</v>
      </c>
      <c r="F63" s="60">
        <v>0.4</v>
      </c>
      <c r="G63" s="25">
        <v>14.5</v>
      </c>
      <c r="H63" s="58">
        <v>0.41</v>
      </c>
      <c r="I63" s="27">
        <v>38.200000000000003</v>
      </c>
      <c r="J63" s="25">
        <v>0.95</v>
      </c>
      <c r="K63" s="25">
        <v>7.2</v>
      </c>
      <c r="L63" s="26">
        <v>0.26</v>
      </c>
      <c r="M63" s="27"/>
      <c r="N63" s="25"/>
      <c r="O63" s="25"/>
      <c r="P63" s="25"/>
      <c r="Q63" s="25"/>
      <c r="R63" s="26"/>
      <c r="S63" s="27"/>
      <c r="T63" s="25"/>
      <c r="U63" s="25"/>
      <c r="V63" s="26"/>
      <c r="AA63" s="27"/>
      <c r="AB63" s="25"/>
      <c r="AC63" s="25"/>
      <c r="AD63" s="26"/>
      <c r="AE63" s="27"/>
      <c r="AF63" s="25"/>
      <c r="AG63" s="25"/>
      <c r="AH63" s="62"/>
      <c r="AI63" s="65">
        <v>46.6</v>
      </c>
      <c r="AJ63" s="66">
        <v>1.1399999999999999</v>
      </c>
      <c r="AK63" s="66">
        <v>10.3</v>
      </c>
      <c r="AL63" s="23">
        <v>0.3</v>
      </c>
    </row>
    <row r="64" spans="1:38" x14ac:dyDescent="0.25">
      <c r="B64" s="9" t="s">
        <v>62</v>
      </c>
      <c r="C64" s="21">
        <v>31.6</v>
      </c>
      <c r="D64" s="57">
        <v>0.47</v>
      </c>
      <c r="E64" s="32">
        <v>30.6</v>
      </c>
      <c r="F64" s="61">
        <v>0.56000000000000005</v>
      </c>
      <c r="G64" s="33">
        <v>32.5</v>
      </c>
      <c r="H64" s="59">
        <v>0.54</v>
      </c>
      <c r="I64" s="35">
        <v>44.4</v>
      </c>
      <c r="J64" s="33">
        <v>0.75</v>
      </c>
      <c r="K64" s="33">
        <v>28</v>
      </c>
      <c r="L64" s="34">
        <v>0.53</v>
      </c>
      <c r="M64" s="35"/>
      <c r="N64" s="33"/>
      <c r="O64" s="33"/>
      <c r="P64" s="33"/>
      <c r="Q64" s="33"/>
      <c r="R64" s="34"/>
      <c r="S64" s="35"/>
      <c r="T64" s="33"/>
      <c r="U64" s="33"/>
      <c r="V64" s="34"/>
      <c r="AA64" s="35"/>
      <c r="AB64" s="33"/>
      <c r="AC64" s="33"/>
      <c r="AD64" s="34"/>
      <c r="AE64" s="35"/>
      <c r="AF64" s="33"/>
      <c r="AG64" s="33"/>
      <c r="AH64" s="63"/>
      <c r="AI64" s="39">
        <v>41.4</v>
      </c>
      <c r="AJ64" s="43">
        <v>0.97</v>
      </c>
      <c r="AK64" s="43">
        <v>30.6</v>
      </c>
      <c r="AL64" s="31">
        <v>0.49</v>
      </c>
    </row>
    <row r="65" spans="1:38" x14ac:dyDescent="0.25">
      <c r="B65" s="9" t="s">
        <v>63</v>
      </c>
      <c r="C65" s="21">
        <v>33.1</v>
      </c>
      <c r="D65" s="57">
        <v>0.39</v>
      </c>
      <c r="E65" s="32">
        <v>33.5</v>
      </c>
      <c r="F65" s="61">
        <v>0.49</v>
      </c>
      <c r="G65" s="33">
        <v>32.799999999999997</v>
      </c>
      <c r="H65" s="59">
        <v>0.48</v>
      </c>
      <c r="I65" s="35">
        <v>14.4</v>
      </c>
      <c r="J65" s="33">
        <v>0.61</v>
      </c>
      <c r="K65" s="33">
        <v>38.4</v>
      </c>
      <c r="L65" s="34">
        <v>0.44</v>
      </c>
      <c r="M65" s="35"/>
      <c r="N65" s="33"/>
      <c r="O65" s="33"/>
      <c r="P65" s="33"/>
      <c r="Q65" s="33"/>
      <c r="R65" s="34"/>
      <c r="S65" s="35"/>
      <c r="T65" s="33"/>
      <c r="U65" s="33"/>
      <c r="V65" s="34"/>
      <c r="AA65" s="35"/>
      <c r="AB65" s="33"/>
      <c r="AC65" s="33"/>
      <c r="AD65" s="34"/>
      <c r="AE65" s="35"/>
      <c r="AF65" s="33"/>
      <c r="AG65" s="33"/>
      <c r="AH65" s="63"/>
      <c r="AI65" s="39">
        <v>10.1</v>
      </c>
      <c r="AJ65" s="43">
        <v>0.56999999999999995</v>
      </c>
      <c r="AK65" s="43">
        <v>35.799999999999997</v>
      </c>
      <c r="AL65" s="31">
        <v>0.41</v>
      </c>
    </row>
    <row r="66" spans="1:38" x14ac:dyDescent="0.25">
      <c r="B66" s="9" t="s">
        <v>64</v>
      </c>
      <c r="C66" s="21">
        <v>21.3</v>
      </c>
      <c r="D66" s="57">
        <v>0.62</v>
      </c>
      <c r="E66" s="32">
        <v>22.3</v>
      </c>
      <c r="F66" s="61">
        <v>0.7</v>
      </c>
      <c r="G66" s="33">
        <v>20.2</v>
      </c>
      <c r="H66" s="59">
        <v>0.69</v>
      </c>
      <c r="I66" s="35">
        <v>5.9</v>
      </c>
      <c r="J66" s="33">
        <v>0.24</v>
      </c>
      <c r="K66" s="33">
        <v>26.4</v>
      </c>
      <c r="L66" s="34">
        <v>0.75</v>
      </c>
      <c r="M66" s="35"/>
      <c r="N66" s="33"/>
      <c r="O66" s="33"/>
      <c r="P66" s="33"/>
      <c r="Q66" s="33"/>
      <c r="R66" s="34"/>
      <c r="S66" s="35"/>
      <c r="T66" s="33"/>
      <c r="U66" s="33"/>
      <c r="V66" s="34"/>
      <c r="AA66" s="35"/>
      <c r="AB66" s="33"/>
      <c r="AC66" s="33"/>
      <c r="AD66" s="34"/>
      <c r="AE66" s="35"/>
      <c r="AF66" s="33"/>
      <c r="AG66" s="33"/>
      <c r="AH66" s="63"/>
      <c r="AI66" s="39">
        <v>1.9</v>
      </c>
      <c r="AJ66" s="43">
        <v>0.21</v>
      </c>
      <c r="AK66" s="43">
        <v>23.4</v>
      </c>
      <c r="AL66" s="31">
        <v>0.67</v>
      </c>
    </row>
    <row r="67" spans="1:38" x14ac:dyDescent="0.25">
      <c r="B67" s="9"/>
      <c r="C67" s="39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63"/>
      <c r="AI67" s="67"/>
      <c r="AJ67" s="64"/>
      <c r="AK67" s="64"/>
      <c r="AL67" s="68"/>
    </row>
    <row r="68" spans="1:38" x14ac:dyDescent="0.25">
      <c r="B68" s="10"/>
      <c r="C68" s="39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63"/>
      <c r="AI68" s="67"/>
      <c r="AJ68" s="64"/>
      <c r="AK68" s="64"/>
      <c r="AL68" s="6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63"/>
      <c r="AI69" s="67"/>
      <c r="AJ69" s="64"/>
      <c r="AK69" s="64"/>
      <c r="AL69" s="6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63"/>
      <c r="AI70" s="67"/>
      <c r="AJ70" s="64"/>
      <c r="AK70" s="64"/>
      <c r="AL70" s="6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63"/>
      <c r="AI71" s="67"/>
      <c r="AJ71" s="64"/>
      <c r="AK71" s="64"/>
      <c r="AL71" s="6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63"/>
      <c r="AI72" s="67"/>
      <c r="AJ72" s="64"/>
      <c r="AK72" s="64"/>
      <c r="AL72" s="6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6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SUM(C64:C66)</f>
        <v>86</v>
      </c>
      <c r="D74" s="50"/>
      <c r="E74" s="51">
        <f t="shared" ref="E74" si="0">SUM(E64:E66)</f>
        <v>86.399999999999991</v>
      </c>
      <c r="F74" s="50"/>
      <c r="G74" s="51">
        <f t="shared" ref="G74" si="1">SUM(G64:G66)</f>
        <v>85.5</v>
      </c>
      <c r="H74" s="50"/>
      <c r="I74" s="51">
        <f t="shared" ref="I74" si="2">SUM(I64:I66)</f>
        <v>64.7</v>
      </c>
      <c r="J74" s="50"/>
      <c r="K74" s="51">
        <f t="shared" ref="K74" si="3">SUM(K64:K66)</f>
        <v>92.800000000000011</v>
      </c>
      <c r="L74" s="50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>
        <v>6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 t="s">
        <v>65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>
        <v>2013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15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" t="s">
        <v>61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 t="s">
        <v>66</v>
      </c>
      <c r="C87" s="20">
        <v>19</v>
      </c>
      <c r="D87" s="23">
        <v>0.63</v>
      </c>
      <c r="E87" s="24">
        <v>19.7</v>
      </c>
      <c r="F87" s="25">
        <v>0.51</v>
      </c>
      <c r="G87" s="25">
        <v>18.3</v>
      </c>
      <c r="H87" s="26">
        <v>0.48</v>
      </c>
      <c r="I87" s="27">
        <v>43.7</v>
      </c>
      <c r="J87" s="25">
        <v>1.01</v>
      </c>
      <c r="K87" s="25">
        <v>12</v>
      </c>
      <c r="L87" s="26">
        <v>0.36</v>
      </c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>
        <v>48.8</v>
      </c>
      <c r="AJ87" s="29">
        <v>1.22</v>
      </c>
      <c r="AK87" s="29">
        <v>15.4</v>
      </c>
      <c r="AL87" s="30">
        <v>0.39</v>
      </c>
    </row>
    <row r="88" spans="1:38" x14ac:dyDescent="0.25">
      <c r="B88" s="9" t="s">
        <v>62</v>
      </c>
      <c r="C88" s="21">
        <v>25.6</v>
      </c>
      <c r="D88" s="31">
        <v>0.42</v>
      </c>
      <c r="E88" s="32">
        <v>26.5</v>
      </c>
      <c r="F88" s="33">
        <v>0.51</v>
      </c>
      <c r="G88" s="33">
        <v>24.7</v>
      </c>
      <c r="H88" s="34">
        <v>0.48</v>
      </c>
      <c r="I88" s="35">
        <v>30.9</v>
      </c>
      <c r="J88" s="33">
        <v>0.66</v>
      </c>
      <c r="K88" s="33">
        <v>24.1</v>
      </c>
      <c r="L88" s="34">
        <v>0.5</v>
      </c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>
        <v>31.3</v>
      </c>
      <c r="AJ88" s="37">
        <v>0.85</v>
      </c>
      <c r="AK88" s="37">
        <v>24.9</v>
      </c>
      <c r="AL88" s="38">
        <v>0.45</v>
      </c>
    </row>
    <row r="89" spans="1:38" x14ac:dyDescent="0.25">
      <c r="B89" s="9" t="s">
        <v>63</v>
      </c>
      <c r="C89" s="21">
        <v>39.4</v>
      </c>
      <c r="D89" s="31">
        <v>0.42</v>
      </c>
      <c r="E89" s="32">
        <v>38.799999999999997</v>
      </c>
      <c r="F89" s="33">
        <v>0.51</v>
      </c>
      <c r="G89" s="33">
        <v>39.9</v>
      </c>
      <c r="H89" s="34">
        <v>0.53</v>
      </c>
      <c r="I89" s="35">
        <v>22.3</v>
      </c>
      <c r="J89" s="33">
        <v>0.77</v>
      </c>
      <c r="K89" s="33">
        <v>44.2</v>
      </c>
      <c r="L89" s="34">
        <v>0.47</v>
      </c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>
        <v>17.899999999999999</v>
      </c>
      <c r="AJ89" s="37">
        <v>0.83</v>
      </c>
      <c r="AK89" s="37">
        <v>42</v>
      </c>
      <c r="AL89" s="38">
        <v>0.44</v>
      </c>
    </row>
    <row r="90" spans="1:38" x14ac:dyDescent="0.25">
      <c r="B90" s="9" t="s">
        <v>64</v>
      </c>
      <c r="C90" s="21">
        <v>16</v>
      </c>
      <c r="D90" s="31">
        <v>0.42</v>
      </c>
      <c r="E90" s="32">
        <v>15</v>
      </c>
      <c r="F90" s="33">
        <v>0.67</v>
      </c>
      <c r="G90" s="33">
        <v>17.100000000000001</v>
      </c>
      <c r="H90" s="34">
        <v>0.69</v>
      </c>
      <c r="I90" s="35">
        <v>3.1</v>
      </c>
      <c r="J90" s="33">
        <v>0.36</v>
      </c>
      <c r="K90" s="33">
        <v>19.7</v>
      </c>
      <c r="L90" s="34">
        <v>0.77</v>
      </c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>
        <v>2</v>
      </c>
      <c r="AJ90" s="37">
        <v>0.22</v>
      </c>
      <c r="AK90" s="37">
        <v>17.7</v>
      </c>
      <c r="AL90" s="38">
        <v>0.68</v>
      </c>
    </row>
    <row r="91" spans="1:38" x14ac:dyDescent="0.25">
      <c r="B91" s="9"/>
      <c r="C91" s="39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39"/>
      <c r="J97" s="43"/>
      <c r="K97" s="43"/>
      <c r="L97" s="31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SUM(C88:C90)</f>
        <v>81</v>
      </c>
      <c r="D98" s="50"/>
      <c r="E98" s="51">
        <f t="shared" ref="E98" si="4">SUM(E88:E90)</f>
        <v>80.3</v>
      </c>
      <c r="F98" s="78"/>
      <c r="G98" s="79">
        <f t="shared" ref="G98" si="5">SUM(G88:G90)</f>
        <v>81.699999999999989</v>
      </c>
      <c r="H98" s="50"/>
      <c r="I98" s="51">
        <f t="shared" ref="I98" si="6">SUM(I88:I90)</f>
        <v>56.300000000000004</v>
      </c>
      <c r="J98" s="78"/>
      <c r="K98" s="79">
        <f t="shared" ref="K98" si="7">SUM(K88:K90)</f>
        <v>88.000000000000014</v>
      </c>
      <c r="L98" s="50"/>
      <c r="M98" s="46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>
        <v>8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 t="s">
        <v>57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>
        <v>2016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 t="s">
        <v>53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 t="s">
        <v>61</v>
      </c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 t="s">
        <v>66</v>
      </c>
      <c r="C111" s="20">
        <v>20.5</v>
      </c>
      <c r="D111" s="23"/>
      <c r="E111" s="24">
        <v>19.600000000000001</v>
      </c>
      <c r="F111" s="25"/>
      <c r="G111" s="25">
        <v>21.3</v>
      </c>
      <c r="H111" s="26"/>
      <c r="I111" s="27">
        <v>54.2</v>
      </c>
      <c r="J111" s="25"/>
      <c r="K111" s="25">
        <v>16.2</v>
      </c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 t="s">
        <v>62</v>
      </c>
      <c r="C112" s="21">
        <v>37.700000000000003</v>
      </c>
      <c r="D112" s="31"/>
      <c r="E112" s="32">
        <v>36.4</v>
      </c>
      <c r="F112" s="33"/>
      <c r="G112" s="33">
        <v>38.9</v>
      </c>
      <c r="H112" s="34"/>
      <c r="I112" s="35">
        <v>34.9</v>
      </c>
      <c r="J112" s="33"/>
      <c r="K112" s="33">
        <v>38.1</v>
      </c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 t="s">
        <v>63</v>
      </c>
      <c r="C113" s="21">
        <v>27.5</v>
      </c>
      <c r="D113" s="31"/>
      <c r="E113" s="32">
        <v>27.9</v>
      </c>
      <c r="F113" s="33"/>
      <c r="G113" s="33">
        <v>27.2</v>
      </c>
      <c r="H113" s="34"/>
      <c r="I113" s="35">
        <v>8.9</v>
      </c>
      <c r="J113" s="33"/>
      <c r="K113" s="33">
        <v>29.9</v>
      </c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 t="s">
        <v>64</v>
      </c>
      <c r="C114" s="21">
        <v>14.3</v>
      </c>
      <c r="D114" s="31"/>
      <c r="E114" s="32">
        <v>16</v>
      </c>
      <c r="F114" s="33"/>
      <c r="G114" s="33">
        <v>12.6</v>
      </c>
      <c r="H114" s="34"/>
      <c r="I114" s="35">
        <v>2</v>
      </c>
      <c r="J114" s="33"/>
      <c r="K114" s="33">
        <v>15.8</v>
      </c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>
        <f>SUM(C112:C114)</f>
        <v>79.5</v>
      </c>
      <c r="D122" s="50"/>
      <c r="E122" s="51">
        <f t="shared" ref="E122" si="8">SUM(E112:E114)</f>
        <v>80.3</v>
      </c>
      <c r="F122" s="78"/>
      <c r="G122" s="79">
        <f t="shared" ref="G122" si="9">SUM(G112:G114)</f>
        <v>78.699999999999989</v>
      </c>
      <c r="H122" s="50"/>
      <c r="I122" s="51">
        <f t="shared" ref="I122" si="10">SUM(I112:I114)</f>
        <v>45.8</v>
      </c>
      <c r="J122" s="78"/>
      <c r="K122" s="79">
        <f t="shared" ref="K122" si="11">SUM(K112:K114)</f>
        <v>83.8</v>
      </c>
      <c r="L122" s="50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>
        <v>8</v>
      </c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 t="s">
        <v>65</v>
      </c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>
        <v>2016</v>
      </c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 t="s">
        <v>53</v>
      </c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 t="s">
        <v>61</v>
      </c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 t="s">
        <v>66</v>
      </c>
      <c r="C135" s="20">
        <v>32.299999999999997</v>
      </c>
      <c r="D135" s="23"/>
      <c r="E135" s="24">
        <v>34.1</v>
      </c>
      <c r="F135" s="25"/>
      <c r="G135" s="25">
        <v>30.6</v>
      </c>
      <c r="H135" s="26"/>
      <c r="I135" s="27">
        <v>61.8</v>
      </c>
      <c r="J135" s="25"/>
      <c r="K135" s="25">
        <v>28.6</v>
      </c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 t="s">
        <v>62</v>
      </c>
      <c r="C136" s="21">
        <v>39.299999999999997</v>
      </c>
      <c r="D136" s="31"/>
      <c r="E136" s="32">
        <v>39.4</v>
      </c>
      <c r="F136" s="33"/>
      <c r="G136" s="33">
        <v>39.200000000000003</v>
      </c>
      <c r="H136" s="34"/>
      <c r="I136" s="35">
        <v>29.2</v>
      </c>
      <c r="J136" s="33"/>
      <c r="K136" s="33">
        <v>40.6</v>
      </c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 t="s">
        <v>63</v>
      </c>
      <c r="C137" s="21">
        <v>16.899999999999999</v>
      </c>
      <c r="D137" s="31"/>
      <c r="E137" s="32">
        <v>16.3</v>
      </c>
      <c r="F137" s="33"/>
      <c r="G137" s="33">
        <v>17.399999999999999</v>
      </c>
      <c r="H137" s="34"/>
      <c r="I137" s="35">
        <v>6.5</v>
      </c>
      <c r="J137" s="33"/>
      <c r="K137" s="33">
        <v>18.2</v>
      </c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 t="s">
        <v>64</v>
      </c>
      <c r="C138" s="21">
        <v>11.5</v>
      </c>
      <c r="D138" s="31"/>
      <c r="E138" s="32">
        <v>10.199999999999999</v>
      </c>
      <c r="F138" s="33"/>
      <c r="G138" s="33">
        <v>12.8</v>
      </c>
      <c r="H138" s="34"/>
      <c r="I138" s="35">
        <v>2.5</v>
      </c>
      <c r="J138" s="33"/>
      <c r="K138" s="33">
        <v>12.7</v>
      </c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9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9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9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>
        <f>SUM(C136:C138)</f>
        <v>67.699999999999989</v>
      </c>
      <c r="D146" s="50"/>
      <c r="E146" s="51">
        <f>SUM(E136:E138)</f>
        <v>65.900000000000006</v>
      </c>
      <c r="F146" s="78"/>
      <c r="G146" s="79">
        <f>SUM(G136:G138)</f>
        <v>69.400000000000006</v>
      </c>
      <c r="H146" s="50"/>
      <c r="I146" s="51">
        <f>SUM(I136:I138)</f>
        <v>38.200000000000003</v>
      </c>
      <c r="J146" s="78"/>
      <c r="K146" s="79">
        <f>SUM(K136:K138)</f>
        <v>71.5</v>
      </c>
      <c r="L146" s="50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161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B63:V74 B39:AL50 W67:Z74 U109:AC109 AE109:AK109 A127:B129 B83 AA63:AL74 E61:S61 U61:AC61 AE61:AK61 A79:B81 B111:AL122 B35 E13:S13 B15:AL26 B131 U13:AC13 AE13:AK13 A31:B33 A7:B9 B11 E109:S109 A55:B57 AE37:AK37 U37:AC37 E37:S37 B59 B87:AL98 A103:B105 AE85:AK85 U85:AC85 E85:S85 U133:AC133 B107 E133:S133 B135:AL146" xr:uid="{00000000-0002-0000-1500-000000000000}"/>
  </dataValidations>
  <hyperlinks>
    <hyperlink ref="B1" location="Summary!A1" display="Go summary section" xr:uid="{00000000-0004-0000-15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L147"/>
  <sheetViews>
    <sheetView zoomScale="60" zoomScaleNormal="6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2.5703125" customWidth="1"/>
    <col min="3" max="3" width="10.28515625" customWidth="1"/>
    <col min="8" max="8" width="10" customWidth="1"/>
    <col min="9" max="9" width="12" customWidth="1"/>
    <col min="10" max="10" width="19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264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2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2012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/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1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19"/>
      <c r="C15" s="103"/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18"/>
      <c r="C16" s="86"/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18"/>
      <c r="C17" s="103"/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1"/>
      <c r="C18" s="86"/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1"/>
      <c r="C19" s="86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91"/>
      <c r="C20" s="86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1"/>
      <c r="C21" s="86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1"/>
      <c r="C22" s="87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1"/>
      <c r="C23" s="87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1"/>
      <c r="C24" s="87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92"/>
      <c r="C25" s="88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89" t="s">
        <v>48</v>
      </c>
      <c r="C26" s="51"/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2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2012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 t="str">
        <f>B40</f>
        <v>% d’élèves qui ont atteint 50%(seuil minimum)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Math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119" t="s">
        <v>260</v>
      </c>
      <c r="C39" s="103">
        <v>10.9</v>
      </c>
      <c r="D39" s="23"/>
      <c r="E39" s="24">
        <v>12.4</v>
      </c>
      <c r="F39" s="25"/>
      <c r="G39" s="25">
        <v>9.3000000000000007</v>
      </c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118" t="s">
        <v>261</v>
      </c>
      <c r="C40" s="86">
        <v>21.1</v>
      </c>
      <c r="D40" s="31"/>
      <c r="E40" s="32">
        <v>21.5</v>
      </c>
      <c r="F40" s="33"/>
      <c r="G40" s="33">
        <v>20.7</v>
      </c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118" t="s">
        <v>262</v>
      </c>
      <c r="C41" s="103">
        <v>68</v>
      </c>
      <c r="D41" s="31"/>
      <c r="E41" s="32">
        <v>66.099999999999994</v>
      </c>
      <c r="F41" s="33"/>
      <c r="G41" s="33">
        <v>70</v>
      </c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1"/>
      <c r="C42" s="86"/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1"/>
      <c r="C43" s="86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1"/>
      <c r="C44" s="86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1"/>
      <c r="C45" s="86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1"/>
      <c r="C46" s="87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1"/>
      <c r="C47" s="87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1"/>
      <c r="C48" s="87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92"/>
      <c r="C49" s="88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89" t="s">
        <v>48</v>
      </c>
      <c r="C50" s="51">
        <f>SUM(C39:C40)</f>
        <v>32</v>
      </c>
      <c r="D50" s="50"/>
      <c r="E50" s="44">
        <f>SUM(E39:E40)</f>
        <v>33.9</v>
      </c>
      <c r="F50" s="46"/>
      <c r="G50" s="46">
        <f>SUM(G39:G40)</f>
        <v>30</v>
      </c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/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80"/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/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/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81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>
        <f>J53</f>
        <v>0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119"/>
      <c r="C63" s="25"/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118"/>
      <c r="C64" s="33"/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118"/>
      <c r="C65" s="33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125"/>
      <c r="C66" s="33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125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/>
      <c r="D74" s="50"/>
      <c r="E74" s="44"/>
      <c r="F74" s="46"/>
      <c r="G74" s="46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/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80"/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/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/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81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>
        <f>J77</f>
        <v>0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119"/>
      <c r="C87" s="24"/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118"/>
      <c r="C88" s="32"/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118"/>
      <c r="C89" s="32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/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>
        <f>J101</f>
        <v>0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>
        <f>J125</f>
        <v>0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s="120" t="s">
        <v>263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AA109:AB109"/>
    <mergeCell ref="AC109:AD109"/>
    <mergeCell ref="AE109:AF109"/>
    <mergeCell ref="AG109:AH109"/>
    <mergeCell ref="AI109:AJ109"/>
    <mergeCell ref="AK109:AL109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Q133:R133"/>
    <mergeCell ref="S133:T133"/>
    <mergeCell ref="U133:V133"/>
    <mergeCell ref="W133:X133"/>
    <mergeCell ref="Y133:Z133"/>
    <mergeCell ref="AA133:AB133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</mergeCells>
  <conditionalFormatting sqref="B147">
    <cfRule type="expression" dxfId="3" priority="1">
      <formula>B147="Select"</formula>
    </cfRule>
  </conditionalFormatting>
  <dataValidations count="1">
    <dataValidation allowBlank="1" showInputMessage="1" showErrorMessage="1" sqref="AE133:AK133 D135:AL146 B135:B146 D87:AL98 B39:B50 D111:AL122 B111:B122 D39:AL50 E133:S133 L15:AL26 E15:J26 C92:C98 B63:B74 D15:D19 C68:C74 B15:B26 C22:C26 D21:D26 C116:C122 E109:S109 U109:AC109 AE109:AK109 B83 C140:C146 E61:S61 U61:AC61 AE61:AK61 B35 A103:B105 E13:S13 A7:B9 U13:AC13 AE13:AK13 A55:B57 C46:C50 A31:B33 B131 A79:B81 B11 AE37:AK37 U37:AC37 E37:S37 A127:B129 B59 AE85:AK85 U85:AC85 E85:S85 K20:K26 U133:AC133 B107 B87:B98 D63:AL74" xr:uid="{00000000-0002-0000-1600-000000000000}"/>
  </dataValidations>
  <hyperlinks>
    <hyperlink ref="B1" location="Summary!A1" display="Go summary section" xr:uid="{00000000-0004-0000-1600-000000000000}"/>
  </hyperlinks>
  <pageMargins left="0.7" right="0.7" top="0.75" bottom="0.75" header="0.3" footer="0.3"/>
  <pageSetup paperSize="23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L148"/>
  <sheetViews>
    <sheetView topLeftCell="A117" zoomScale="60" zoomScaleNormal="6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2.5703125" customWidth="1"/>
    <col min="3" max="3" width="10.28515625" customWidth="1"/>
    <col min="8" max="8" width="10" customWidth="1"/>
    <col min="9" max="9" width="12" customWidth="1"/>
    <col min="10" max="10" width="19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276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2014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>
        <v>2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1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19" t="s">
        <v>277</v>
      </c>
      <c r="C15" s="103">
        <v>66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18" t="s">
        <v>278</v>
      </c>
      <c r="C16" s="103">
        <v>34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18"/>
      <c r="C17" s="103"/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1"/>
      <c r="C18" s="86"/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1"/>
      <c r="C19" s="86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91"/>
      <c r="C20" s="86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1"/>
      <c r="C21" s="86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1"/>
      <c r="C22" s="87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1"/>
      <c r="C23" s="87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1"/>
      <c r="C24" s="87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92"/>
      <c r="C25" s="88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89" t="s">
        <v>48</v>
      </c>
      <c r="C26" s="51">
        <f>SUM(C15)</f>
        <v>66</v>
      </c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2014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>
        <v>2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Math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132" t="s">
        <v>277</v>
      </c>
      <c r="C39" s="131">
        <v>65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133" t="s">
        <v>278</v>
      </c>
      <c r="C40" s="131">
        <v>35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118"/>
      <c r="C41" s="103"/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1"/>
      <c r="C42" s="86"/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1"/>
      <c r="C43" s="86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1"/>
      <c r="C44" s="86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1"/>
      <c r="C45" s="86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1"/>
      <c r="C46" s="87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1"/>
      <c r="C47" s="87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1"/>
      <c r="C48" s="87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92"/>
      <c r="C49" s="88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89" t="s">
        <v>48</v>
      </c>
      <c r="C50" s="51">
        <f>SUM(C39)</f>
        <v>65</v>
      </c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6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80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>
        <v>2014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81">
        <v>2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 t="str">
        <f>J53</f>
        <v>Language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119" t="s">
        <v>277</v>
      </c>
      <c r="C63" s="25">
        <v>77</v>
      </c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118" t="s">
        <v>278</v>
      </c>
      <c r="C64" s="33">
        <v>23</v>
      </c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118"/>
      <c r="C65" s="33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33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SUM(C63)</f>
        <v>77</v>
      </c>
      <c r="D74" s="50"/>
      <c r="E74" s="44"/>
      <c r="F74" s="46"/>
      <c r="G74" s="46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>
        <v>6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80" t="s">
        <v>65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>
        <v>2014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81">
        <v>2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 t="str">
        <f>J77</f>
        <v>Math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119" t="s">
        <v>277</v>
      </c>
      <c r="C87" s="24">
        <v>35</v>
      </c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118" t="s">
        <v>278</v>
      </c>
      <c r="C88" s="32">
        <v>65</v>
      </c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118"/>
      <c r="C89" s="32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SUM(C87)</f>
        <v>35</v>
      </c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55">
        <v>9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80" t="s">
        <v>42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5">
        <v>2014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81" t="s">
        <v>43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81">
        <v>2</v>
      </c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 t="str">
        <f>J101</f>
        <v>Language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 t="s">
        <v>277</v>
      </c>
      <c r="C111" s="24">
        <v>48</v>
      </c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1" t="s">
        <v>278</v>
      </c>
      <c r="C112" s="32">
        <f>100-C111</f>
        <v>52</v>
      </c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>
        <f>SUM(C111)</f>
        <v>48</v>
      </c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55">
        <v>9</v>
      </c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80" t="s">
        <v>65</v>
      </c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5">
        <v>2014</v>
      </c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81" t="s">
        <v>43</v>
      </c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81">
        <v>2</v>
      </c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 t="str">
        <f>J125</f>
        <v>Math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 t="s">
        <v>277</v>
      </c>
      <c r="C135" s="24">
        <v>3</v>
      </c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 t="s">
        <v>278</v>
      </c>
      <c r="C136" s="32">
        <f>100-C135</f>
        <v>97</v>
      </c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>
        <f>SUM(C135)</f>
        <v>3</v>
      </c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s="120" t="s">
        <v>279</v>
      </c>
    </row>
    <row r="148" spans="2:38" x14ac:dyDescent="0.25">
      <c r="B148" t="s">
        <v>280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AA109:AB109"/>
    <mergeCell ref="AC109:AD109"/>
    <mergeCell ref="AE109:AF109"/>
    <mergeCell ref="AG109:AH109"/>
    <mergeCell ref="AI109:AJ109"/>
    <mergeCell ref="AK109:AL109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Q133:R133"/>
    <mergeCell ref="S133:T133"/>
    <mergeCell ref="U133:V133"/>
    <mergeCell ref="W133:X133"/>
    <mergeCell ref="Y133:Z133"/>
    <mergeCell ref="AA133:AB133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</mergeCells>
  <conditionalFormatting sqref="B147">
    <cfRule type="expression" dxfId="2" priority="1">
      <formula>B147="Select"</formula>
    </cfRule>
  </conditionalFormatting>
  <dataValidations count="2">
    <dataValidation allowBlank="1" showInputMessage="1" showErrorMessage="1" sqref="AE133:AK133 D135:AL146 B135:B146 D87:AL98 D63:AL74 D111:AL122 C92:C98 D39:AL50 E133:S133 L15:AL26 E15:J26 C68:C74 B63:B74 D15:D19 C22:C26 B15:B26 B41:B50 D21:D26 B111:B122 E109:S109 U109:AC109 AE109:AK109 B83 C116:C122 E61:S61 U61:AC61 AE61:AK61 B35 A103:B105 E13:S13 A7:B9 U13:AC13 AE13:AK13 A55:B57 C46:C50 A31:B33 B131 A79:B81 B11 AE37:AK37 U37:AC37 E37:S37 A127:B129 B59 AE85:AK85 U85:AC85 E85:S85 K20:K26 U133:AC133 B107 B87:B98 C140:C146" xr:uid="{00000000-0002-0000-1700-000000000000}"/>
    <dataValidation type="decimal" allowBlank="1" showInputMessage="1" showErrorMessage="1" errorTitle="Wrong entry" error="Figure must be between 0 and 100." sqref="C39:C40" xr:uid="{00000000-0002-0000-1700-000001000000}">
      <formula1>0</formula1>
      <formula2>100</formula2>
    </dataValidation>
  </dataValidations>
  <hyperlinks>
    <hyperlink ref="B1" location="Summary!A1" display="Go summary section" xr:uid="{00000000-0004-0000-1700-000000000000}"/>
  </hyperlinks>
  <pageMargins left="0.7" right="0.7" top="0.75" bottom="0.75" header="0.3" footer="0.3"/>
  <pageSetup paperSize="23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L147"/>
  <sheetViews>
    <sheetView topLeftCell="A102"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1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246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8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53" t="s">
        <v>247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2010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54" t="s">
        <v>43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81" t="str">
        <f>B17</f>
        <v>Level 2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Lingüística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248</v>
      </c>
      <c r="C15" s="20">
        <v>6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149</v>
      </c>
      <c r="C16" s="21">
        <v>12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150</v>
      </c>
      <c r="C17" s="21">
        <v>26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151</v>
      </c>
      <c r="C18" s="21">
        <v>29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 t="s">
        <v>152</v>
      </c>
      <c r="C19" s="39">
        <v>19</v>
      </c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 t="s">
        <v>153</v>
      </c>
      <c r="C20" s="39">
        <v>8</v>
      </c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69">
        <f>SUM(C17:C20)</f>
        <v>82</v>
      </c>
      <c r="D26" s="50"/>
      <c r="E26" s="69"/>
      <c r="F26" s="69"/>
      <c r="G26" s="69"/>
      <c r="H26" s="69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8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53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2010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54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54" t="str">
        <f>B41</f>
        <v>Level 2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248</v>
      </c>
      <c r="C39" s="20">
        <v>4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149</v>
      </c>
      <c r="C40" s="21">
        <v>14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150</v>
      </c>
      <c r="C41" s="21">
        <v>30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151</v>
      </c>
      <c r="C42" s="21">
        <v>28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 t="s">
        <v>152</v>
      </c>
      <c r="C43" s="39">
        <v>16</v>
      </c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 t="s">
        <v>153</v>
      </c>
      <c r="C44" s="39">
        <v>8</v>
      </c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69">
        <f>SUM(C41:C44)</f>
        <v>82</v>
      </c>
      <c r="D50" s="50"/>
      <c r="E50" s="69"/>
      <c r="F50" s="46"/>
      <c r="G50" s="69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/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53"/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/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54"/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54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/>
      <c r="C63" s="20"/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/>
      <c r="C64" s="21"/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/>
      <c r="C65" s="21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21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9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9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69"/>
      <c r="D74" s="71"/>
      <c r="E74" s="69"/>
      <c r="F74" s="73"/>
      <c r="G74" s="69"/>
      <c r="H74" s="74"/>
      <c r="I74" s="72"/>
      <c r="J74" s="73"/>
      <c r="K74" s="73"/>
      <c r="L74" s="74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/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53"/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/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54"/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54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/>
      <c r="C87" s="20"/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/>
      <c r="C88" s="21"/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/>
      <c r="C89" s="21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21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9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69"/>
      <c r="D98" s="71"/>
      <c r="E98" s="69"/>
      <c r="F98" s="73"/>
      <c r="G98" s="69"/>
      <c r="H98" s="74"/>
      <c r="I98" s="72"/>
      <c r="J98" s="73"/>
      <c r="K98" s="73"/>
      <c r="L98" s="74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55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53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5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54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54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0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21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21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21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44"/>
      <c r="F122" s="46"/>
      <c r="G122" s="46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55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53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5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54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54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0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21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21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21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9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9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9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44"/>
      <c r="F146" s="46"/>
      <c r="G146" s="46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s="136" t="s">
        <v>293</v>
      </c>
    </row>
  </sheetData>
  <mergeCells count="199"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</mergeCells>
  <dataValidations count="1">
    <dataValidation allowBlank="1" showInputMessage="1" showErrorMessage="1" sqref="AE133:AK133 B15:AL26 E133:S133 B107 U133:AC133 B87:AL98 E85:S85 U85:AC85 AE85:AK85 B59 A127:B129 E37:S37 U37:AC37 AE37:AK37 B11 A79:B81 B131 A31:B33 B111:AL122 A55:B57 AE13:AK13 U13:AC13 A7:B9 E13:S13 A103:B105 B35 AE61:AK61 U61:AC61 E61:S61 B135:AL146 B83 AE109:AK109 U109:AC109 E109:S109 B63:AL74 B39:AL50" xr:uid="{00000000-0002-0000-1800-000000000000}"/>
  </dataValidations>
  <hyperlinks>
    <hyperlink ref="B1" location="Summary!A1" display="Go summary section" xr:uid="{00000000-0004-0000-18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L147"/>
  <sheetViews>
    <sheetView topLeftCell="A116" zoomScale="60" zoomScaleNormal="6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2.5703125" customWidth="1"/>
    <col min="3" max="3" width="10.28515625" customWidth="1"/>
    <col min="8" max="8" width="10" customWidth="1"/>
    <col min="9" max="9" width="12" customWidth="1"/>
    <col min="10" max="10" width="19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281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2015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>
        <v>2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1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19" t="s">
        <v>283</v>
      </c>
      <c r="C15" s="103">
        <v>87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18" t="s">
        <v>284</v>
      </c>
      <c r="C16" s="103">
        <v>13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18"/>
      <c r="C17" s="103"/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1"/>
      <c r="C18" s="86"/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1"/>
      <c r="C19" s="86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91"/>
      <c r="C20" s="86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1"/>
      <c r="C21" s="86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1"/>
      <c r="C22" s="87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1"/>
      <c r="C23" s="87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1"/>
      <c r="C24" s="87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92"/>
      <c r="C25" s="88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89" t="s">
        <v>48</v>
      </c>
      <c r="C26" s="51">
        <f>SUM(C16)</f>
        <v>13</v>
      </c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2015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>
        <v>2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Math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132" t="s">
        <v>283</v>
      </c>
      <c r="C39" s="131">
        <v>65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133" t="s">
        <v>284</v>
      </c>
      <c r="C40" s="131">
        <v>35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118"/>
      <c r="C41" s="103"/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1"/>
      <c r="C42" s="86"/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1"/>
      <c r="C43" s="86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1"/>
      <c r="C44" s="86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1"/>
      <c r="C45" s="86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1"/>
      <c r="C46" s="87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1"/>
      <c r="C47" s="87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1"/>
      <c r="C48" s="87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92"/>
      <c r="C49" s="88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89" t="s">
        <v>48</v>
      </c>
      <c r="C50" s="51">
        <f>SUM(C40)</f>
        <v>35</v>
      </c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7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80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>
        <v>2015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81">
        <v>2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 t="str">
        <f>J53</f>
        <v>Language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119" t="s">
        <v>283</v>
      </c>
      <c r="C63" s="25">
        <v>52</v>
      </c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118" t="s">
        <v>284</v>
      </c>
      <c r="C64" s="33">
        <v>48</v>
      </c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118"/>
      <c r="C65" s="33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33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SUM(C64)</f>
        <v>48</v>
      </c>
      <c r="D74" s="50"/>
      <c r="E74" s="44"/>
      <c r="F74" s="46"/>
      <c r="G74" s="46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>
        <v>7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80" t="s">
        <v>65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>
        <v>2015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81">
        <v>2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 t="str">
        <f>J77</f>
        <v>Math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119" t="s">
        <v>283</v>
      </c>
      <c r="C87" s="24">
        <v>22</v>
      </c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118" t="s">
        <v>284</v>
      </c>
      <c r="C88" s="32">
        <v>78</v>
      </c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118"/>
      <c r="C89" s="32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SUM(C88)</f>
        <v>78</v>
      </c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55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80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5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81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81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>
        <f>J101</f>
        <v>0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1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55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80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5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81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81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>
        <f>J125</f>
        <v>0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s="134" t="s">
        <v>282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AA109:AB109"/>
    <mergeCell ref="AC109:AD109"/>
    <mergeCell ref="AE109:AF109"/>
    <mergeCell ref="AG109:AH109"/>
    <mergeCell ref="AI109:AJ109"/>
    <mergeCell ref="AK109:AL109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Q133:R133"/>
    <mergeCell ref="S133:T133"/>
    <mergeCell ref="U133:V133"/>
    <mergeCell ref="W133:X133"/>
    <mergeCell ref="Y133:Z133"/>
    <mergeCell ref="AA133:AB133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</mergeCells>
  <conditionalFormatting sqref="B147">
    <cfRule type="expression" dxfId="1" priority="2">
      <formula>B147="Select"</formula>
    </cfRule>
  </conditionalFormatting>
  <conditionalFormatting sqref="B147">
    <cfRule type="expression" dxfId="0" priority="1">
      <formula>B147="Select"</formula>
    </cfRule>
  </conditionalFormatting>
  <dataValidations count="2">
    <dataValidation type="decimal" allowBlank="1" showInputMessage="1" showErrorMessage="1" errorTitle="Wrong entry" error="Figure must be between 0 and 100." sqref="C39:C40" xr:uid="{00000000-0002-0000-1900-000000000000}">
      <formula1>0</formula1>
      <formula2>100</formula2>
    </dataValidation>
    <dataValidation allowBlank="1" showInputMessage="1" showErrorMessage="1" sqref="AE133:AK133 D135:AL146 B135:B146 D87:AL98 D63:AL74 D111:AL122 C92:C98 D39:AL50 E133:S133 L15:AL26 E15:J26 C68:C74 B63:B74 D15:D19 C140:C146 B15:B26 B41:B50 D21:D26 B111:B122 E109:S109 U109:AC109 AE109:AK109 B83 C116:C122 E61:S61 U61:AC61 AE61:AK61 B35 A103:B105 E13:S13 A7:B9 U13:AC13 AE13:AK13 A55:B57 C46:C50 A31:B33 B131 A79:B81 B11 AE37:AK37 U37:AC37 E37:S37 A127:B129 B59 AE85:AK85 U85:AC85 E85:S85 K20:K26 U133:AC133 B107 B87:B98 C22:C26" xr:uid="{00000000-0002-0000-1900-000001000000}"/>
  </dataValidations>
  <hyperlinks>
    <hyperlink ref="B1" location="Summary!A1" display="Go summary section" xr:uid="{00000000-0004-0000-1900-000000000000}"/>
  </hyperlinks>
  <pageMargins left="0.7" right="0.7" top="0.75" bottom="0.75" header="0.3" footer="0.3"/>
  <pageSetup paperSize="2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47"/>
  <sheetViews>
    <sheetView topLeftCell="A127" zoomScale="90" zoomScaleNormal="90" workbookViewId="0">
      <selection activeCell="I155" sqref="I155"/>
    </sheetView>
  </sheetViews>
  <sheetFormatPr baseColWidth="10" defaultColWidth="11.42578125" defaultRowHeight="15" x14ac:dyDescent="0.25"/>
  <cols>
    <col min="1" max="1" width="13.5703125" customWidth="1"/>
    <col min="2" max="2" width="29" customWidth="1"/>
    <col min="3" max="3" width="10.28515625" customWidth="1"/>
    <col min="8" max="8" width="10" customWidth="1"/>
    <col min="9" max="9" width="12" customWidth="1"/>
    <col min="10" max="10" width="11.710937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41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14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12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2">
        <v>2016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15" t="s">
        <v>43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15" t="str">
        <f>B17</f>
        <v>Satisfactory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8" t="s">
        <v>42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18" t="s">
        <v>28</v>
      </c>
      <c r="D14" s="19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6" t="s">
        <v>45</v>
      </c>
      <c r="C15" s="20">
        <v>16.100000000000001</v>
      </c>
      <c r="D15" s="23"/>
      <c r="E15" s="24">
        <v>14.5</v>
      </c>
      <c r="F15" s="25"/>
      <c r="G15" s="25">
        <v>17.2</v>
      </c>
      <c r="H15" s="26"/>
      <c r="I15" s="27">
        <v>16</v>
      </c>
      <c r="J15" s="25"/>
      <c r="K15" s="25">
        <v>16.100000000000001</v>
      </c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>
        <v>19.100000000000001</v>
      </c>
      <c r="AB15" s="25"/>
      <c r="AC15" s="25">
        <v>7.9</v>
      </c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7" t="s">
        <v>46</v>
      </c>
      <c r="C16" s="21">
        <v>21.5</v>
      </c>
      <c r="D16" s="31"/>
      <c r="E16" s="32">
        <v>19.7</v>
      </c>
      <c r="F16" s="33"/>
      <c r="G16" s="33">
        <v>22.6</v>
      </c>
      <c r="H16" s="34"/>
      <c r="I16" s="35">
        <v>20.100000000000001</v>
      </c>
      <c r="J16" s="33"/>
      <c r="K16" s="33">
        <v>21.6</v>
      </c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>
        <v>23.6</v>
      </c>
      <c r="AB16" s="33"/>
      <c r="AC16" s="33">
        <v>15.7</v>
      </c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7" t="s">
        <v>44</v>
      </c>
      <c r="C17" s="21">
        <v>21</v>
      </c>
      <c r="D17" s="31"/>
      <c r="E17" s="32">
        <v>22.1</v>
      </c>
      <c r="F17" s="33"/>
      <c r="G17" s="33">
        <v>20.6</v>
      </c>
      <c r="H17" s="34"/>
      <c r="I17" s="35">
        <v>17</v>
      </c>
      <c r="J17" s="33"/>
      <c r="K17" s="33">
        <v>21.5</v>
      </c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>
        <v>21.1</v>
      </c>
      <c r="AB17" s="33"/>
      <c r="AC17" s="33">
        <v>20.8</v>
      </c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17" t="s">
        <v>47</v>
      </c>
      <c r="C18" s="21">
        <v>41.4</v>
      </c>
      <c r="D18" s="31"/>
      <c r="E18" s="32">
        <v>43.6</v>
      </c>
      <c r="F18" s="33"/>
      <c r="G18" s="33">
        <v>39.5</v>
      </c>
      <c r="H18" s="34"/>
      <c r="I18" s="35">
        <v>46.9</v>
      </c>
      <c r="J18" s="33"/>
      <c r="K18" s="33">
        <v>40.799999999999997</v>
      </c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>
        <v>36.1</v>
      </c>
      <c r="AB18" s="33"/>
      <c r="AC18" s="33">
        <v>55.6</v>
      </c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9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>
        <f>SUM(C17:C18)</f>
        <v>62.4</v>
      </c>
      <c r="D26" s="50"/>
      <c r="E26" s="51">
        <f>SUM(E17:E18)</f>
        <v>65.7</v>
      </c>
      <c r="F26" s="46"/>
      <c r="G26" s="51">
        <f>SUM(G17:G18)</f>
        <v>60.1</v>
      </c>
      <c r="H26" s="45"/>
      <c r="I26" s="51">
        <f>SUM(I17:I18)</f>
        <v>63.9</v>
      </c>
      <c r="J26" s="46"/>
      <c r="K26" s="51">
        <f>SUM(K17:K18)</f>
        <v>62.3</v>
      </c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51">
        <f>SUM(AA17:AA18)</f>
        <v>57.2</v>
      </c>
      <c r="AB26" s="46"/>
      <c r="AC26" s="51">
        <f>SUM(AC17:AC18)</f>
        <v>76.400000000000006</v>
      </c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14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12" t="s">
        <v>50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2">
        <v>2016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15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15" t="str">
        <f>B41</f>
        <v>Satisfactory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45</v>
      </c>
      <c r="C39" s="20">
        <v>15.1</v>
      </c>
      <c r="D39" s="23"/>
      <c r="E39" s="24">
        <v>15.7</v>
      </c>
      <c r="F39" s="25"/>
      <c r="G39" s="25">
        <v>14.5</v>
      </c>
      <c r="H39" s="26"/>
      <c r="I39" s="27">
        <v>12.3</v>
      </c>
      <c r="J39" s="25"/>
      <c r="K39" s="25">
        <v>15.4</v>
      </c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>
        <v>17.3</v>
      </c>
      <c r="AB39" s="25"/>
      <c r="AC39" s="25">
        <v>9</v>
      </c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46</v>
      </c>
      <c r="C40" s="21">
        <v>22</v>
      </c>
      <c r="D40" s="31"/>
      <c r="E40" s="32">
        <v>22.7</v>
      </c>
      <c r="F40" s="33"/>
      <c r="G40" s="33">
        <v>21.4</v>
      </c>
      <c r="H40" s="34"/>
      <c r="I40" s="35">
        <v>17.600000000000001</v>
      </c>
      <c r="J40" s="33"/>
      <c r="K40" s="33">
        <v>22.5</v>
      </c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>
        <v>23.3</v>
      </c>
      <c r="AB40" s="33"/>
      <c r="AC40" s="33">
        <v>18.5</v>
      </c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44</v>
      </c>
      <c r="C41" s="21">
        <v>51.4</v>
      </c>
      <c r="D41" s="31"/>
      <c r="E41" s="32">
        <v>50.4</v>
      </c>
      <c r="F41" s="33"/>
      <c r="G41" s="33">
        <v>52.3</v>
      </c>
      <c r="H41" s="34"/>
      <c r="I41" s="35">
        <v>46.4</v>
      </c>
      <c r="J41" s="33"/>
      <c r="K41" s="33">
        <v>51.9</v>
      </c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>
        <v>48.2</v>
      </c>
      <c r="AB41" s="33"/>
      <c r="AC41" s="33">
        <v>59.9</v>
      </c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47</v>
      </c>
      <c r="C42" s="21">
        <v>11.5</v>
      </c>
      <c r="D42" s="31"/>
      <c r="E42" s="32">
        <v>11.2</v>
      </c>
      <c r="F42" s="33"/>
      <c r="G42" s="33">
        <v>11.8</v>
      </c>
      <c r="H42" s="34"/>
      <c r="I42" s="35">
        <v>23.7</v>
      </c>
      <c r="J42" s="33"/>
      <c r="K42" s="33">
        <v>10.199999999999999</v>
      </c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>
        <v>11.1</v>
      </c>
      <c r="AB42" s="33"/>
      <c r="AC42" s="33">
        <v>12.6</v>
      </c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9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>
        <f>SUM(C41:C42)</f>
        <v>62.9</v>
      </c>
      <c r="D50" s="50"/>
      <c r="E50" s="51">
        <f>SUM(E41:E42)</f>
        <v>61.599999999999994</v>
      </c>
      <c r="F50" s="46"/>
      <c r="G50" s="51">
        <f>SUM(G41:G42)</f>
        <v>64.099999999999994</v>
      </c>
      <c r="H50" s="45"/>
      <c r="I50" s="51">
        <f>SUM(I41:I42)</f>
        <v>70.099999999999994</v>
      </c>
      <c r="J50" s="46"/>
      <c r="K50" s="51">
        <f>SUM(K41:K42)</f>
        <v>62.099999999999994</v>
      </c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51">
        <f>SUM(AA41:AA42)</f>
        <v>59.300000000000004</v>
      </c>
      <c r="AB50" s="46"/>
      <c r="AC50" s="51">
        <f>SUM(AC41:AC42)</f>
        <v>72.5</v>
      </c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14">
        <v>6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12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>
        <v>2016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15" t="s">
        <v>53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 t="str">
        <f>B65</f>
        <v>Satisfactory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42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 t="s">
        <v>45</v>
      </c>
      <c r="C63" s="20">
        <v>14.5</v>
      </c>
      <c r="D63" s="23"/>
      <c r="E63" s="24">
        <v>12.4</v>
      </c>
      <c r="F63" s="25"/>
      <c r="G63" s="25">
        <v>16.399999999999999</v>
      </c>
      <c r="H63" s="26"/>
      <c r="I63" s="27">
        <v>16.399999999999999</v>
      </c>
      <c r="J63" s="25"/>
      <c r="K63" s="25">
        <v>14.2</v>
      </c>
      <c r="L63" s="26"/>
      <c r="M63" s="27">
        <v>21.15</v>
      </c>
      <c r="N63" s="25"/>
      <c r="O63" s="25">
        <v>13.5</v>
      </c>
      <c r="P63" s="25"/>
      <c r="Q63" s="25">
        <v>6.75</v>
      </c>
      <c r="R63" s="26"/>
      <c r="S63" s="27"/>
      <c r="T63" s="25"/>
      <c r="U63" s="25"/>
      <c r="V63" s="26"/>
      <c r="W63" s="27"/>
      <c r="X63" s="25"/>
      <c r="Y63" s="25"/>
      <c r="Z63" s="26"/>
      <c r="AA63" s="27">
        <v>17.399999999999999</v>
      </c>
      <c r="AB63" s="25"/>
      <c r="AC63" s="25">
        <v>6.4</v>
      </c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 t="s">
        <v>46</v>
      </c>
      <c r="C64" s="21">
        <v>18.7</v>
      </c>
      <c r="D64" s="31"/>
      <c r="E64" s="32">
        <v>17.100000000000001</v>
      </c>
      <c r="F64" s="33"/>
      <c r="G64" s="33">
        <v>20</v>
      </c>
      <c r="H64" s="34"/>
      <c r="I64" s="35">
        <v>19.8</v>
      </c>
      <c r="J64" s="33"/>
      <c r="K64" s="33">
        <v>18.5</v>
      </c>
      <c r="L64" s="34"/>
      <c r="M64" s="35">
        <v>24.45</v>
      </c>
      <c r="N64" s="33"/>
      <c r="O64" s="33">
        <v>18.7</v>
      </c>
      <c r="P64" s="33"/>
      <c r="Q64" s="33">
        <v>8.56</v>
      </c>
      <c r="R64" s="34"/>
      <c r="S64" s="35"/>
      <c r="T64" s="33"/>
      <c r="U64" s="33"/>
      <c r="V64" s="34"/>
      <c r="W64" s="35"/>
      <c r="X64" s="33"/>
      <c r="Y64" s="33"/>
      <c r="Z64" s="34"/>
      <c r="AA64" s="35">
        <v>21.7</v>
      </c>
      <c r="AB64" s="33"/>
      <c r="AC64" s="33">
        <v>10.1</v>
      </c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 t="s">
        <v>44</v>
      </c>
      <c r="C65" s="21">
        <v>34.5</v>
      </c>
      <c r="D65" s="31"/>
      <c r="E65" s="32">
        <v>35.200000000000003</v>
      </c>
      <c r="F65" s="33"/>
      <c r="G65" s="33">
        <v>33.700000000000003</v>
      </c>
      <c r="H65" s="34"/>
      <c r="I65" s="35">
        <v>33.700000000000003</v>
      </c>
      <c r="J65" s="33"/>
      <c r="K65" s="33">
        <v>34.6</v>
      </c>
      <c r="L65" s="34"/>
      <c r="M65" s="35">
        <v>33.6</v>
      </c>
      <c r="N65" s="33"/>
      <c r="O65" s="33">
        <v>36.700000000000003</v>
      </c>
      <c r="P65" s="33"/>
      <c r="Q65" s="33">
        <v>26.2</v>
      </c>
      <c r="R65" s="34"/>
      <c r="S65" s="35"/>
      <c r="T65" s="33"/>
      <c r="U65" s="33"/>
      <c r="V65" s="34"/>
      <c r="W65" s="35"/>
      <c r="X65" s="33"/>
      <c r="Y65" s="33"/>
      <c r="Z65" s="34"/>
      <c r="AA65" s="35">
        <v>35.6</v>
      </c>
      <c r="AB65" s="33"/>
      <c r="AC65" s="33">
        <v>31.3</v>
      </c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 t="s">
        <v>47</v>
      </c>
      <c r="C66" s="21">
        <v>32.299999999999997</v>
      </c>
      <c r="D66" s="31"/>
      <c r="E66" s="32">
        <v>35.299999999999997</v>
      </c>
      <c r="F66" s="33"/>
      <c r="G66" s="33">
        <v>29.9</v>
      </c>
      <c r="H66" s="34"/>
      <c r="I66" s="35">
        <v>30.1</v>
      </c>
      <c r="J66" s="33"/>
      <c r="K66" s="33">
        <v>32.700000000000003</v>
      </c>
      <c r="L66" s="34"/>
      <c r="M66" s="35">
        <v>20.8</v>
      </c>
      <c r="N66" s="33"/>
      <c r="O66" s="33">
        <v>31.1</v>
      </c>
      <c r="P66" s="33"/>
      <c r="Q66" s="33">
        <v>58.5</v>
      </c>
      <c r="R66" s="34"/>
      <c r="S66" s="35"/>
      <c r="T66" s="33"/>
      <c r="U66" s="33"/>
      <c r="V66" s="34"/>
      <c r="W66" s="35"/>
      <c r="X66" s="33"/>
      <c r="Y66" s="33"/>
      <c r="Z66" s="34"/>
      <c r="AA66" s="35">
        <v>25.3</v>
      </c>
      <c r="AB66" s="33"/>
      <c r="AC66" s="33">
        <v>52.2</v>
      </c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9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9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SUM(C65:C66)</f>
        <v>66.8</v>
      </c>
      <c r="D74" s="50"/>
      <c r="E74" s="51">
        <f>SUM(E65:E66)</f>
        <v>70.5</v>
      </c>
      <c r="F74" s="46"/>
      <c r="G74" s="51">
        <f>SUM(G65:G66)</f>
        <v>63.6</v>
      </c>
      <c r="H74" s="45"/>
      <c r="I74" s="51">
        <f>SUM(I65:I66)</f>
        <v>63.800000000000004</v>
      </c>
      <c r="J74" s="46"/>
      <c r="K74" s="51">
        <f>SUM(K65:K66)</f>
        <v>67.300000000000011</v>
      </c>
      <c r="L74" s="45"/>
      <c r="M74" s="51">
        <f>SUM(M65:M66)</f>
        <v>54.400000000000006</v>
      </c>
      <c r="N74" s="46"/>
      <c r="O74" s="51">
        <f>SUM(O65:O66)</f>
        <v>67.800000000000011</v>
      </c>
      <c r="P74" s="45"/>
      <c r="Q74" s="51">
        <f>SUM(Q65:Q66)</f>
        <v>84.7</v>
      </c>
      <c r="R74" s="45"/>
      <c r="S74" s="44"/>
      <c r="T74" s="46"/>
      <c r="U74" s="46"/>
      <c r="V74" s="45"/>
      <c r="W74" s="44"/>
      <c r="X74" s="46"/>
      <c r="Y74" s="46"/>
      <c r="Z74" s="45"/>
      <c r="AA74" s="44">
        <f>SUM(AA65:AA66)</f>
        <v>60.900000000000006</v>
      </c>
      <c r="AB74" s="46"/>
      <c r="AC74" s="46">
        <f>SUM(AC65:AC66)</f>
        <v>83.5</v>
      </c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>
        <v>6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 t="s">
        <v>65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>
        <v>2016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15" t="s">
        <v>53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" t="str">
        <f>B89</f>
        <v>Satisfactory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 t="s">
        <v>45</v>
      </c>
      <c r="C87" s="20">
        <v>18</v>
      </c>
      <c r="D87" s="23"/>
      <c r="E87" s="24">
        <v>18.899999999999999</v>
      </c>
      <c r="F87" s="25"/>
      <c r="G87" s="25">
        <v>17.2</v>
      </c>
      <c r="H87" s="26"/>
      <c r="I87" s="27">
        <v>18.3</v>
      </c>
      <c r="J87" s="25"/>
      <c r="K87" s="25">
        <v>18</v>
      </c>
      <c r="L87" s="26"/>
      <c r="M87" s="27">
        <v>25.6</v>
      </c>
      <c r="N87" s="25"/>
      <c r="O87" s="25">
        <v>17.5</v>
      </c>
      <c r="P87" s="25"/>
      <c r="Q87" s="25">
        <v>7.1</v>
      </c>
      <c r="R87" s="26"/>
      <c r="S87" s="27"/>
      <c r="T87" s="25"/>
      <c r="U87" s="25"/>
      <c r="V87" s="26"/>
      <c r="W87" s="27"/>
      <c r="X87" s="25"/>
      <c r="Y87" s="25"/>
      <c r="Z87" s="26"/>
      <c r="AA87" s="27">
        <v>21.6</v>
      </c>
      <c r="AB87" s="25"/>
      <c r="AC87" s="25">
        <v>8.3000000000000007</v>
      </c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 t="s">
        <v>46</v>
      </c>
      <c r="C88" s="21">
        <v>23.4</v>
      </c>
      <c r="D88" s="31"/>
      <c r="E88" s="32">
        <v>24.1</v>
      </c>
      <c r="F88" s="33"/>
      <c r="G88" s="33">
        <v>22.6</v>
      </c>
      <c r="H88" s="34"/>
      <c r="I88" s="35">
        <v>21.9</v>
      </c>
      <c r="J88" s="33"/>
      <c r="K88" s="33">
        <v>23.6</v>
      </c>
      <c r="L88" s="34"/>
      <c r="M88" s="35">
        <v>26.85</v>
      </c>
      <c r="N88" s="33"/>
      <c r="O88" s="33">
        <v>24.54</v>
      </c>
      <c r="P88" s="33"/>
      <c r="Q88" s="33">
        <v>12.7</v>
      </c>
      <c r="R88" s="34"/>
      <c r="S88" s="35"/>
      <c r="T88" s="33"/>
      <c r="U88" s="33"/>
      <c r="V88" s="34"/>
      <c r="W88" s="35"/>
      <c r="X88" s="33"/>
      <c r="Y88" s="33"/>
      <c r="Z88" s="34"/>
      <c r="AA88" s="35">
        <v>26.1</v>
      </c>
      <c r="AB88" s="33"/>
      <c r="AC88" s="33">
        <v>16</v>
      </c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 t="s">
        <v>44</v>
      </c>
      <c r="C89" s="21">
        <v>38.9</v>
      </c>
      <c r="D89" s="31"/>
      <c r="E89" s="32">
        <v>38.700000000000003</v>
      </c>
      <c r="F89" s="33"/>
      <c r="G89" s="33">
        <v>39.299999999999997</v>
      </c>
      <c r="H89" s="34"/>
      <c r="I89" s="35">
        <v>35.200000000000003</v>
      </c>
      <c r="J89" s="33"/>
      <c r="K89" s="33">
        <v>39.299999999999997</v>
      </c>
      <c r="L89" s="34"/>
      <c r="M89" s="35">
        <v>32.85</v>
      </c>
      <c r="N89" s="33"/>
      <c r="O89" s="33">
        <v>40.840000000000003</v>
      </c>
      <c r="P89" s="33"/>
      <c r="Q89" s="33">
        <v>39.86</v>
      </c>
      <c r="R89" s="34"/>
      <c r="S89" s="35"/>
      <c r="T89" s="33"/>
      <c r="U89" s="33"/>
      <c r="V89" s="34"/>
      <c r="W89" s="35"/>
      <c r="X89" s="33"/>
      <c r="Y89" s="33"/>
      <c r="Z89" s="34"/>
      <c r="AA89" s="35">
        <v>37.1</v>
      </c>
      <c r="AB89" s="33"/>
      <c r="AC89" s="33">
        <v>43.8</v>
      </c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 t="s">
        <v>47</v>
      </c>
      <c r="C90" s="21">
        <v>19.7</v>
      </c>
      <c r="D90" s="31"/>
      <c r="E90" s="32">
        <v>18.3</v>
      </c>
      <c r="F90" s="33"/>
      <c r="G90" s="33">
        <v>20.9</v>
      </c>
      <c r="H90" s="34"/>
      <c r="I90" s="35">
        <v>24.6</v>
      </c>
      <c r="J90" s="33"/>
      <c r="K90" s="33">
        <v>19.100000000000001</v>
      </c>
      <c r="L90" s="34"/>
      <c r="M90" s="35">
        <v>14.7</v>
      </c>
      <c r="N90" s="33"/>
      <c r="O90" s="33">
        <v>17.100000000000001</v>
      </c>
      <c r="P90" s="33"/>
      <c r="Q90" s="33">
        <v>40.36</v>
      </c>
      <c r="R90" s="34"/>
      <c r="S90" s="35"/>
      <c r="T90" s="33"/>
      <c r="U90" s="33"/>
      <c r="V90" s="34"/>
      <c r="W90" s="35"/>
      <c r="X90" s="33"/>
      <c r="Y90" s="33"/>
      <c r="Z90" s="34"/>
      <c r="AA90" s="35">
        <v>15.2</v>
      </c>
      <c r="AB90" s="33"/>
      <c r="AC90" s="33">
        <v>31.9</v>
      </c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9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SUM(C89:C90)</f>
        <v>58.599999999999994</v>
      </c>
      <c r="D98" s="50"/>
      <c r="E98" s="51">
        <f>SUM(E89:E90)</f>
        <v>57</v>
      </c>
      <c r="F98" s="46"/>
      <c r="G98" s="51">
        <f>SUM(G89:G90)</f>
        <v>60.199999999999996</v>
      </c>
      <c r="H98" s="45"/>
      <c r="I98" s="51">
        <f>SUM(I89:I90)</f>
        <v>59.800000000000004</v>
      </c>
      <c r="J98" s="46"/>
      <c r="K98" s="51">
        <f>SUM(K89:K90)</f>
        <v>58.4</v>
      </c>
      <c r="L98" s="45"/>
      <c r="M98" s="51">
        <f>SUM(M89:M90)</f>
        <v>47.55</v>
      </c>
      <c r="N98" s="46"/>
      <c r="O98" s="51">
        <f>SUM(O89:O90)</f>
        <v>57.940000000000005</v>
      </c>
      <c r="P98" s="45"/>
      <c r="Q98" s="51">
        <f>SUM(Q89:Q90)</f>
        <v>80.22</v>
      </c>
      <c r="R98" s="45"/>
      <c r="S98" s="44"/>
      <c r="T98" s="46"/>
      <c r="U98" s="46"/>
      <c r="V98" s="45"/>
      <c r="W98" s="44"/>
      <c r="X98" s="46"/>
      <c r="Y98" s="46"/>
      <c r="Z98" s="45"/>
      <c r="AA98" s="44">
        <f>SUM(AA89:AA90)</f>
        <v>52.3</v>
      </c>
      <c r="AB98" s="46"/>
      <c r="AC98" s="46">
        <f>SUM(AC89:AC90)</f>
        <v>75.699999999999989</v>
      </c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>
        <v>9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 t="s">
        <v>42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>
        <v>2016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 t="s">
        <v>43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 t="str">
        <f>B113</f>
        <v>Satisfactory</v>
      </c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42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 t="s">
        <v>45</v>
      </c>
      <c r="C111" s="20">
        <v>17.5</v>
      </c>
      <c r="D111" s="23"/>
      <c r="E111" s="24">
        <v>15</v>
      </c>
      <c r="F111" s="25"/>
      <c r="G111" s="25">
        <v>19.600000000000001</v>
      </c>
      <c r="H111" s="26"/>
      <c r="I111" s="27">
        <v>25</v>
      </c>
      <c r="J111" s="25"/>
      <c r="K111" s="25">
        <v>16.8</v>
      </c>
      <c r="L111" s="26"/>
      <c r="M111" s="27">
        <v>24.8</v>
      </c>
      <c r="N111" s="25"/>
      <c r="O111" s="25">
        <v>16.899999999999999</v>
      </c>
      <c r="P111" s="25"/>
      <c r="Q111" s="25">
        <v>9.1999999999999993</v>
      </c>
      <c r="R111" s="26"/>
      <c r="S111" s="27"/>
      <c r="T111" s="25"/>
      <c r="U111" s="25"/>
      <c r="V111" s="26"/>
      <c r="W111" s="27"/>
      <c r="X111" s="25"/>
      <c r="Y111" s="25"/>
      <c r="Z111" s="26"/>
      <c r="AA111" s="27">
        <v>20.6</v>
      </c>
      <c r="AB111" s="25"/>
      <c r="AC111" s="25">
        <v>9.4</v>
      </c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 t="s">
        <v>46</v>
      </c>
      <c r="C112" s="21">
        <v>20.9</v>
      </c>
      <c r="D112" s="31"/>
      <c r="E112" s="32">
        <v>19.8</v>
      </c>
      <c r="F112" s="33"/>
      <c r="G112" s="33">
        <v>21.5</v>
      </c>
      <c r="H112" s="34"/>
      <c r="I112" s="35">
        <v>28.2</v>
      </c>
      <c r="J112" s="33"/>
      <c r="K112" s="33">
        <v>20.3</v>
      </c>
      <c r="L112" s="34"/>
      <c r="M112" s="35">
        <v>30.2</v>
      </c>
      <c r="N112" s="33"/>
      <c r="O112" s="33">
        <v>21.1</v>
      </c>
      <c r="P112" s="33"/>
      <c r="Q112" s="33">
        <v>10.1</v>
      </c>
      <c r="R112" s="34"/>
      <c r="S112" s="35"/>
      <c r="T112" s="33"/>
      <c r="U112" s="33"/>
      <c r="V112" s="34"/>
      <c r="W112" s="35"/>
      <c r="X112" s="33"/>
      <c r="Y112" s="33"/>
      <c r="Z112" s="34"/>
      <c r="AA112" s="35">
        <v>24.4</v>
      </c>
      <c r="AB112" s="33"/>
      <c r="AC112" s="33">
        <v>12</v>
      </c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 t="s">
        <v>44</v>
      </c>
      <c r="C113" s="21">
        <v>34.6</v>
      </c>
      <c r="D113" s="31"/>
      <c r="E113" s="32">
        <v>35.6</v>
      </c>
      <c r="F113" s="33"/>
      <c r="G113" s="33">
        <v>33.9</v>
      </c>
      <c r="H113" s="34"/>
      <c r="I113" s="35">
        <v>32.4</v>
      </c>
      <c r="J113" s="33"/>
      <c r="K113" s="33">
        <v>34.799999999999997</v>
      </c>
      <c r="L113" s="34"/>
      <c r="M113" s="35">
        <v>34.6</v>
      </c>
      <c r="N113" s="33"/>
      <c r="O113" s="33">
        <v>36</v>
      </c>
      <c r="P113" s="33"/>
      <c r="Q113" s="33">
        <v>29.4</v>
      </c>
      <c r="R113" s="34"/>
      <c r="S113" s="35"/>
      <c r="T113" s="33"/>
      <c r="U113" s="33"/>
      <c r="V113" s="34"/>
      <c r="W113" s="35"/>
      <c r="X113" s="33"/>
      <c r="Y113" s="33"/>
      <c r="Z113" s="34"/>
      <c r="AA113" s="35">
        <v>35.4</v>
      </c>
      <c r="AB113" s="33"/>
      <c r="AC113" s="33">
        <v>32.5</v>
      </c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 t="s">
        <v>47</v>
      </c>
      <c r="C114" s="21">
        <v>27</v>
      </c>
      <c r="D114" s="31"/>
      <c r="E114" s="32">
        <v>29.7</v>
      </c>
      <c r="F114" s="33"/>
      <c r="G114" s="33">
        <v>25</v>
      </c>
      <c r="H114" s="34"/>
      <c r="I114" s="35">
        <v>14.4</v>
      </c>
      <c r="J114" s="33"/>
      <c r="K114" s="33">
        <v>28</v>
      </c>
      <c r="L114" s="34"/>
      <c r="M114" s="35">
        <v>10.4</v>
      </c>
      <c r="N114" s="33"/>
      <c r="O114" s="33">
        <v>26</v>
      </c>
      <c r="P114" s="33"/>
      <c r="Q114" s="33">
        <v>51.3</v>
      </c>
      <c r="R114" s="34"/>
      <c r="S114" s="35"/>
      <c r="T114" s="33"/>
      <c r="U114" s="33"/>
      <c r="V114" s="34"/>
      <c r="W114" s="35"/>
      <c r="X114" s="33"/>
      <c r="Y114" s="33"/>
      <c r="Z114" s="34"/>
      <c r="AA114" s="35">
        <v>19.600000000000001</v>
      </c>
      <c r="AB114" s="33"/>
      <c r="AC114" s="33">
        <v>46.1</v>
      </c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>
        <f>SUM(C113:C114)</f>
        <v>61.6</v>
      </c>
      <c r="D122" s="50"/>
      <c r="E122" s="51">
        <f>SUM(E113:E114)</f>
        <v>65.3</v>
      </c>
      <c r="F122" s="46"/>
      <c r="G122" s="51">
        <f>SUM(G113:G114)</f>
        <v>58.9</v>
      </c>
      <c r="H122" s="45"/>
      <c r="I122" s="51">
        <f>SUM(I113:I114)</f>
        <v>46.8</v>
      </c>
      <c r="J122" s="46"/>
      <c r="K122" s="51">
        <f>SUM(K113:K114)</f>
        <v>62.8</v>
      </c>
      <c r="L122" s="45"/>
      <c r="M122" s="51">
        <f>SUM(M113:M114)</f>
        <v>45</v>
      </c>
      <c r="N122" s="46"/>
      <c r="O122" s="51">
        <f>SUM(O113:O114)</f>
        <v>62</v>
      </c>
      <c r="P122" s="45"/>
      <c r="Q122" s="51">
        <f>SUM(Q113:Q114)</f>
        <v>80.699999999999989</v>
      </c>
      <c r="R122" s="45"/>
      <c r="S122" s="44"/>
      <c r="T122" s="46"/>
      <c r="U122" s="46"/>
      <c r="V122" s="45"/>
      <c r="W122" s="44"/>
      <c r="X122" s="46"/>
      <c r="Y122" s="46"/>
      <c r="Z122" s="45"/>
      <c r="AA122" s="44">
        <f>SUM(AA113:AA114)</f>
        <v>55</v>
      </c>
      <c r="AB122" s="46"/>
      <c r="AC122" s="46">
        <f>+SUM(AC113:AC114)</f>
        <v>78.599999999999994</v>
      </c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>
        <v>9</v>
      </c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 t="s">
        <v>58</v>
      </c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>
        <v>2016</v>
      </c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 t="s">
        <v>43</v>
      </c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 t="str">
        <f>B137</f>
        <v>Satisfactory</v>
      </c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 t="s">
        <v>45</v>
      </c>
      <c r="C135" s="20">
        <v>34.299999999999997</v>
      </c>
      <c r="D135" s="23"/>
      <c r="E135" s="24">
        <v>36.1</v>
      </c>
      <c r="F135" s="25"/>
      <c r="G135" s="25">
        <v>31.8</v>
      </c>
      <c r="H135" s="26"/>
      <c r="I135" s="27">
        <v>45.5</v>
      </c>
      <c r="J135" s="25"/>
      <c r="K135" s="25">
        <v>33.4</v>
      </c>
      <c r="L135" s="26"/>
      <c r="M135" s="27">
        <v>50</v>
      </c>
      <c r="N135" s="25"/>
      <c r="O135" s="25">
        <v>34.299999999999997</v>
      </c>
      <c r="P135" s="25"/>
      <c r="Q135" s="25">
        <v>16.8</v>
      </c>
      <c r="R135" s="26"/>
      <c r="S135" s="27"/>
      <c r="T135" s="25"/>
      <c r="U135" s="25"/>
      <c r="V135" s="26"/>
      <c r="W135" s="27"/>
      <c r="X135" s="25"/>
      <c r="Y135" s="25"/>
      <c r="Z135" s="26"/>
      <c r="AA135" s="27">
        <v>40.5</v>
      </c>
      <c r="AB135" s="25"/>
      <c r="AC135" s="25">
        <v>18.2</v>
      </c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 t="s">
        <v>46</v>
      </c>
      <c r="C136" s="21">
        <v>28.1</v>
      </c>
      <c r="D136" s="31"/>
      <c r="E136" s="32">
        <v>28.8</v>
      </c>
      <c r="F136" s="33"/>
      <c r="G136" s="33">
        <v>27.4</v>
      </c>
      <c r="H136" s="34"/>
      <c r="I136" s="35">
        <v>30.9</v>
      </c>
      <c r="J136" s="33"/>
      <c r="K136" s="33">
        <v>27.9</v>
      </c>
      <c r="L136" s="34"/>
      <c r="M136" s="35">
        <v>30.1</v>
      </c>
      <c r="N136" s="33"/>
      <c r="O136" s="33">
        <v>29.1</v>
      </c>
      <c r="P136" s="33"/>
      <c r="Q136" s="33">
        <v>19.5</v>
      </c>
      <c r="R136" s="34"/>
      <c r="S136" s="35"/>
      <c r="T136" s="33"/>
      <c r="U136" s="33"/>
      <c r="V136" s="34"/>
      <c r="W136" s="35"/>
      <c r="X136" s="33"/>
      <c r="Y136" s="33"/>
      <c r="Z136" s="34"/>
      <c r="AA136" s="35">
        <v>30.4</v>
      </c>
      <c r="AB136" s="33"/>
      <c r="AC136" s="33">
        <v>22.2</v>
      </c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 t="s">
        <v>44</v>
      </c>
      <c r="C137" s="21">
        <v>28.8</v>
      </c>
      <c r="D137" s="31"/>
      <c r="E137" s="32">
        <v>27.3</v>
      </c>
      <c r="F137" s="33"/>
      <c r="G137" s="33">
        <v>30.7</v>
      </c>
      <c r="H137" s="34"/>
      <c r="I137" s="35">
        <v>20.7</v>
      </c>
      <c r="J137" s="33"/>
      <c r="K137" s="33">
        <v>29.4</v>
      </c>
      <c r="L137" s="34"/>
      <c r="M137" s="35">
        <v>17.100000000000001</v>
      </c>
      <c r="N137" s="33"/>
      <c r="O137" s="33">
        <v>29.8</v>
      </c>
      <c r="P137" s="33"/>
      <c r="Q137" s="33">
        <v>40.4</v>
      </c>
      <c r="R137" s="34"/>
      <c r="S137" s="35"/>
      <c r="T137" s="33"/>
      <c r="U137" s="33"/>
      <c r="V137" s="34"/>
      <c r="W137" s="35"/>
      <c r="X137" s="33"/>
      <c r="Y137" s="33"/>
      <c r="Z137" s="34"/>
      <c r="AA137" s="35">
        <v>24</v>
      </c>
      <c r="AB137" s="33"/>
      <c r="AC137" s="33">
        <v>41.1</v>
      </c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 t="s">
        <v>47</v>
      </c>
      <c r="C138" s="21">
        <v>8.8000000000000007</v>
      </c>
      <c r="D138" s="31"/>
      <c r="E138" s="32">
        <v>7.8</v>
      </c>
      <c r="F138" s="33"/>
      <c r="G138" s="33">
        <v>10.1</v>
      </c>
      <c r="H138" s="34"/>
      <c r="I138" s="35">
        <v>3</v>
      </c>
      <c r="J138" s="33"/>
      <c r="K138" s="33">
        <v>9.3000000000000007</v>
      </c>
      <c r="L138" s="34"/>
      <c r="M138" s="35">
        <v>2.8</v>
      </c>
      <c r="N138" s="33"/>
      <c r="O138" s="33">
        <v>6.8</v>
      </c>
      <c r="P138" s="33"/>
      <c r="Q138" s="33">
        <v>23.4</v>
      </c>
      <c r="R138" s="34"/>
      <c r="S138" s="35"/>
      <c r="T138" s="33"/>
      <c r="U138" s="33"/>
      <c r="V138" s="34"/>
      <c r="W138" s="35"/>
      <c r="X138" s="33"/>
      <c r="Y138" s="33"/>
      <c r="Z138" s="34"/>
      <c r="AA138" s="35">
        <v>5.0999999999999996</v>
      </c>
      <c r="AB138" s="33"/>
      <c r="AC138" s="33">
        <v>18.399999999999999</v>
      </c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9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9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9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>
        <f>SUM(C137:C138)</f>
        <v>37.6</v>
      </c>
      <c r="D146" s="50"/>
      <c r="E146" s="51">
        <f>SUM(E137:E138)</f>
        <v>35.1</v>
      </c>
      <c r="F146" s="46"/>
      <c r="G146" s="51">
        <f>SUM(G137:G138)</f>
        <v>40.799999999999997</v>
      </c>
      <c r="H146" s="45"/>
      <c r="I146" s="51">
        <f>SUM(I137:I138)</f>
        <v>23.7</v>
      </c>
      <c r="J146" s="46"/>
      <c r="K146" s="51">
        <f>SUM(K137:K138)</f>
        <v>38.700000000000003</v>
      </c>
      <c r="L146" s="45"/>
      <c r="M146" s="51">
        <f>SUM(M137:M138)</f>
        <v>19.900000000000002</v>
      </c>
      <c r="N146" s="46"/>
      <c r="O146" s="51">
        <f>SUM(O137:O138)</f>
        <v>36.6</v>
      </c>
      <c r="P146" s="45"/>
      <c r="Q146" s="51">
        <f>SUM(Q137:Q138)</f>
        <v>63.8</v>
      </c>
      <c r="R146" s="45"/>
      <c r="S146" s="44"/>
      <c r="T146" s="46"/>
      <c r="U146" s="46"/>
      <c r="V146" s="45"/>
      <c r="W146" s="44"/>
      <c r="X146" s="46"/>
      <c r="Y146" s="46"/>
      <c r="Z146" s="45"/>
      <c r="AA146" s="44">
        <f>SUM(AA137:AA138)</f>
        <v>29.1</v>
      </c>
      <c r="AB146" s="46"/>
      <c r="AC146" s="46">
        <f>SUM(AC137:AC138)</f>
        <v>59.5</v>
      </c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163</v>
      </c>
    </row>
  </sheetData>
  <mergeCells count="199">
    <mergeCell ref="B125:I125"/>
    <mergeCell ref="AA132:AD132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AC133:AD133"/>
    <mergeCell ref="AE133:AF133"/>
    <mergeCell ref="AG133:AH133"/>
    <mergeCell ref="AI133:AJ133"/>
    <mergeCell ref="AK133:AL133"/>
    <mergeCell ref="Q133:R133"/>
    <mergeCell ref="W133:X133"/>
    <mergeCell ref="Y133:Z133"/>
    <mergeCell ref="AA133:AB133"/>
    <mergeCell ref="AE132:AH132"/>
    <mergeCell ref="AI132:AL132"/>
    <mergeCell ref="M108:R108"/>
    <mergeCell ref="S108:V108"/>
    <mergeCell ref="W108:Z108"/>
    <mergeCell ref="AA108:AD108"/>
    <mergeCell ref="AE108:AH108"/>
    <mergeCell ref="AI108:AL108"/>
    <mergeCell ref="Y109:Z109"/>
    <mergeCell ref="AA109:AB109"/>
    <mergeCell ref="M109:N109"/>
    <mergeCell ref="O109:P109"/>
    <mergeCell ref="S132:V132"/>
    <mergeCell ref="W132:Z132"/>
    <mergeCell ref="S133:T133"/>
    <mergeCell ref="U133:V133"/>
    <mergeCell ref="B102:I102"/>
    <mergeCell ref="B103:I103"/>
    <mergeCell ref="B104:I104"/>
    <mergeCell ref="B106:F106"/>
    <mergeCell ref="B107:B110"/>
    <mergeCell ref="C107:AL107"/>
    <mergeCell ref="C108:D109"/>
    <mergeCell ref="E108:H108"/>
    <mergeCell ref="I108:L108"/>
    <mergeCell ref="AC109:AD109"/>
    <mergeCell ref="AE109:AF109"/>
    <mergeCell ref="AG109:AH109"/>
    <mergeCell ref="AI109:AJ109"/>
    <mergeCell ref="AK109:AL109"/>
    <mergeCell ref="Q109:R109"/>
    <mergeCell ref="S109:T109"/>
    <mergeCell ref="U109:V109"/>
    <mergeCell ref="W109:X109"/>
    <mergeCell ref="E109:F109"/>
    <mergeCell ref="G109:H109"/>
    <mergeCell ref="I109:J109"/>
    <mergeCell ref="K109:L109"/>
    <mergeCell ref="B101:I101"/>
    <mergeCell ref="Q85:R85"/>
    <mergeCell ref="S85:T85"/>
    <mergeCell ref="U85:V85"/>
    <mergeCell ref="W85:X85"/>
    <mergeCell ref="Y85:Z85"/>
    <mergeCell ref="AA85:AB85"/>
    <mergeCell ref="E85:F85"/>
    <mergeCell ref="G85:H85"/>
    <mergeCell ref="I85:J85"/>
    <mergeCell ref="K85:L85"/>
    <mergeCell ref="M85:N85"/>
    <mergeCell ref="O85:P85"/>
    <mergeCell ref="M84:R84"/>
    <mergeCell ref="S84:V84"/>
    <mergeCell ref="W84:Z84"/>
    <mergeCell ref="AA84:AD84"/>
    <mergeCell ref="AE84:AH84"/>
    <mergeCell ref="AI84:AL84"/>
    <mergeCell ref="B78:I78"/>
    <mergeCell ref="B79:I79"/>
    <mergeCell ref="B80:I80"/>
    <mergeCell ref="B82:F82"/>
    <mergeCell ref="B83:B86"/>
    <mergeCell ref="C83:AL83"/>
    <mergeCell ref="C84:D85"/>
    <mergeCell ref="E84:H84"/>
    <mergeCell ref="I84:L84"/>
    <mergeCell ref="AC85:AD85"/>
    <mergeCell ref="AE85:AF85"/>
    <mergeCell ref="AG85:AH85"/>
    <mergeCell ref="AI85:AJ85"/>
    <mergeCell ref="AK85:AL85"/>
    <mergeCell ref="B77:I77"/>
    <mergeCell ref="Q61:R61"/>
    <mergeCell ref="S61:T61"/>
    <mergeCell ref="U61:V61"/>
    <mergeCell ref="W61:X61"/>
    <mergeCell ref="Y61:Z61"/>
    <mergeCell ref="AA61:AB61"/>
    <mergeCell ref="E61:F61"/>
    <mergeCell ref="G61:H61"/>
    <mergeCell ref="I61:J61"/>
    <mergeCell ref="K61:L61"/>
    <mergeCell ref="M61:N61"/>
    <mergeCell ref="O61:P61"/>
    <mergeCell ref="AE60:AH60"/>
    <mergeCell ref="AI60:AL60"/>
    <mergeCell ref="B54:I54"/>
    <mergeCell ref="B55:I55"/>
    <mergeCell ref="B56:I56"/>
    <mergeCell ref="B58:F58"/>
    <mergeCell ref="B59:B62"/>
    <mergeCell ref="C59:AL59"/>
    <mergeCell ref="C60:D61"/>
    <mergeCell ref="E60:H60"/>
    <mergeCell ref="I60:L60"/>
    <mergeCell ref="AC61:AD61"/>
    <mergeCell ref="AE61:AF61"/>
    <mergeCell ref="AG61:AH61"/>
    <mergeCell ref="AI61:AJ61"/>
    <mergeCell ref="AK61:AL61"/>
    <mergeCell ref="B53:I53"/>
    <mergeCell ref="Q37:R37"/>
    <mergeCell ref="S37:T37"/>
    <mergeCell ref="U37:V37"/>
    <mergeCell ref="W37:X37"/>
    <mergeCell ref="Y37:Z37"/>
    <mergeCell ref="AA37:AB37"/>
    <mergeCell ref="M60:R60"/>
    <mergeCell ref="S60:V60"/>
    <mergeCell ref="W60:Z60"/>
    <mergeCell ref="AA60:AD60"/>
    <mergeCell ref="B32:I32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AC37:AD37"/>
    <mergeCell ref="AE37:AF37"/>
    <mergeCell ref="AG37:AH37"/>
    <mergeCell ref="AI37:AJ37"/>
    <mergeCell ref="AK37:AL37"/>
    <mergeCell ref="S13:T13"/>
    <mergeCell ref="AG13:AH13"/>
    <mergeCell ref="AI13:AJ13"/>
    <mergeCell ref="AK13:AL13"/>
    <mergeCell ref="B29:I29"/>
    <mergeCell ref="B30:I30"/>
    <mergeCell ref="B31:I31"/>
    <mergeCell ref="U13:V13"/>
    <mergeCell ref="W13:X13"/>
    <mergeCell ref="Y13:Z13"/>
    <mergeCell ref="AA13:AB13"/>
    <mergeCell ref="AC13:AD13"/>
    <mergeCell ref="AE13:AF13"/>
    <mergeCell ref="B2:I2"/>
    <mergeCell ref="B5:I5"/>
    <mergeCell ref="B6:I6"/>
    <mergeCell ref="B7:I7"/>
    <mergeCell ref="B8:I8"/>
    <mergeCell ref="B10:F10"/>
    <mergeCell ref="B11:B14"/>
    <mergeCell ref="C11:AL11"/>
    <mergeCell ref="C12:D13"/>
    <mergeCell ref="E12:H12"/>
    <mergeCell ref="I12:L12"/>
    <mergeCell ref="M12:R12"/>
    <mergeCell ref="S12:V12"/>
    <mergeCell ref="W12:Z12"/>
    <mergeCell ref="AA12:AD12"/>
    <mergeCell ref="AE12:AH12"/>
    <mergeCell ref="AI12:AL12"/>
    <mergeCell ref="E13:F13"/>
    <mergeCell ref="G13:H13"/>
    <mergeCell ref="I13:J13"/>
    <mergeCell ref="K13:L13"/>
    <mergeCell ref="M13:N13"/>
    <mergeCell ref="O13:P13"/>
    <mergeCell ref="Q13:R13"/>
  </mergeCells>
  <dataValidations count="1">
    <dataValidation allowBlank="1" showInputMessage="1" showErrorMessage="1" sqref="AE133:AK133 B87:AL98 E133:S133 B107 U133:AC133 E85:S85 U85:AC85 AE85:AK85 A103:B105 B135:AL146 B59 E37:S37 U37:AC37 AE37:AK37 A55:B57 E109:S109 B11 A7:B9 A31:B33 AE13:AK13 U13:AC13 B15:AL26 B39:AL50 E13:S13 B35 B131 A79:B81 AE61:AK61 U61:AC61 E61:S61 B63:AL74 B83 A127:B129 AE109:AK109 U109:AC109 B111:AL122" xr:uid="{00000000-0002-0000-0200-000000000000}"/>
  </dataValidations>
  <hyperlinks>
    <hyperlink ref="B1" location="Summary!A1" display="Go summary section" xr:uid="{00000000-0004-0000-0200-000000000000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L147"/>
  <sheetViews>
    <sheetView topLeftCell="A121"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23.710937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227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230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2015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 t="str">
        <f>B17</f>
        <v>Adequate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 (literacy english)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1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90" t="s">
        <v>228</v>
      </c>
      <c r="C15" s="103">
        <v>12.1</v>
      </c>
      <c r="D15" s="23"/>
      <c r="E15" s="24">
        <v>13.1</v>
      </c>
      <c r="F15" s="25"/>
      <c r="G15" s="25">
        <v>11</v>
      </c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1" t="s">
        <v>46</v>
      </c>
      <c r="C16" s="86">
        <v>27.7</v>
      </c>
      <c r="D16" s="31"/>
      <c r="E16" s="32">
        <v>25.6</v>
      </c>
      <c r="F16" s="33"/>
      <c r="G16" s="33">
        <v>30</v>
      </c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1" t="s">
        <v>229</v>
      </c>
      <c r="C17" s="103">
        <v>27</v>
      </c>
      <c r="D17" s="31"/>
      <c r="E17" s="32">
        <v>27.5</v>
      </c>
      <c r="F17" s="33"/>
      <c r="G17" s="33">
        <v>26.5</v>
      </c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1" t="s">
        <v>47</v>
      </c>
      <c r="C18" s="86">
        <v>33.200000000000003</v>
      </c>
      <c r="D18" s="31"/>
      <c r="E18" s="32">
        <v>33.799999999999997</v>
      </c>
      <c r="F18" s="33"/>
      <c r="G18" s="33">
        <v>32.5</v>
      </c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1"/>
      <c r="C19" s="86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91"/>
      <c r="C20" s="86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1"/>
      <c r="C21" s="86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1"/>
      <c r="C22" s="87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1"/>
      <c r="C23" s="87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1"/>
      <c r="C24" s="87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92"/>
      <c r="C25" s="88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89" t="s">
        <v>48</v>
      </c>
      <c r="C26" s="51">
        <f>SUM(C17:C18)</f>
        <v>60.2</v>
      </c>
      <c r="D26" s="50"/>
      <c r="E26" s="44">
        <f>SUM(E17:E18)</f>
        <v>61.3</v>
      </c>
      <c r="F26" s="46"/>
      <c r="G26" s="46">
        <f>+SUM(G17:G18)</f>
        <v>59</v>
      </c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209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2015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 t="str">
        <f>B41</f>
        <v>Adequate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Numeracy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90" t="s">
        <v>228</v>
      </c>
      <c r="C39" s="103">
        <v>3</v>
      </c>
      <c r="D39" s="23"/>
      <c r="E39" s="24">
        <v>3.9</v>
      </c>
      <c r="F39" s="25"/>
      <c r="G39" s="25">
        <v>1.9</v>
      </c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1" t="s">
        <v>46</v>
      </c>
      <c r="C40" s="86">
        <v>25.3</v>
      </c>
      <c r="D40" s="31"/>
      <c r="E40" s="32">
        <v>25.5</v>
      </c>
      <c r="F40" s="33"/>
      <c r="G40" s="33">
        <v>25.1</v>
      </c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1" t="s">
        <v>229</v>
      </c>
      <c r="C41" s="102">
        <v>50.7</v>
      </c>
      <c r="D41" s="31"/>
      <c r="E41" s="32">
        <v>50.4</v>
      </c>
      <c r="F41" s="33"/>
      <c r="G41" s="33">
        <v>51.1</v>
      </c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1" t="s">
        <v>47</v>
      </c>
      <c r="C42" s="86">
        <v>21</v>
      </c>
      <c r="D42" s="31"/>
      <c r="E42" s="32">
        <v>20.3</v>
      </c>
      <c r="F42" s="33"/>
      <c r="G42" s="33">
        <v>21.9</v>
      </c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1"/>
      <c r="C43" s="86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1"/>
      <c r="C44" s="86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1"/>
      <c r="C45" s="86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1"/>
      <c r="C46" s="87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1"/>
      <c r="C47" s="87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1"/>
      <c r="C48" s="87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92"/>
      <c r="C49" s="88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89" t="s">
        <v>48</v>
      </c>
      <c r="C50" s="51">
        <f>SUM(C41:C42)</f>
        <v>71.7</v>
      </c>
      <c r="D50" s="50"/>
      <c r="E50" s="44">
        <f>SUM(E41:E42)</f>
        <v>70.7</v>
      </c>
      <c r="F50" s="46"/>
      <c r="G50" s="46">
        <f>+SUM(G41:G42)</f>
        <v>73</v>
      </c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6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80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>
        <v>2015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81" t="str">
        <f>B65</f>
        <v>Adequate level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 t="str">
        <f>J53</f>
        <v>Language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90" t="s">
        <v>285</v>
      </c>
      <c r="C63" s="25">
        <v>15.8</v>
      </c>
      <c r="D63" s="23"/>
      <c r="E63" s="24">
        <v>15.6</v>
      </c>
      <c r="F63" s="25"/>
      <c r="G63" s="25">
        <v>16</v>
      </c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1" t="s">
        <v>286</v>
      </c>
      <c r="C64" s="33">
        <v>32.299999999999997</v>
      </c>
      <c r="D64" s="31"/>
      <c r="E64" s="32">
        <v>32.299999999999997</v>
      </c>
      <c r="F64" s="33"/>
      <c r="G64" s="33">
        <v>32.4</v>
      </c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1" t="s">
        <v>287</v>
      </c>
      <c r="C65" s="33">
        <v>33</v>
      </c>
      <c r="D65" s="31"/>
      <c r="E65" s="32">
        <v>32.4</v>
      </c>
      <c r="F65" s="33"/>
      <c r="G65" s="33">
        <v>33.5</v>
      </c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1" t="s">
        <v>288</v>
      </c>
      <c r="C66" s="33">
        <v>18.899999999999999</v>
      </c>
      <c r="D66" s="31"/>
      <c r="E66" s="32">
        <v>19.7</v>
      </c>
      <c r="F66" s="33"/>
      <c r="G66" s="33">
        <v>18.100000000000001</v>
      </c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SUM(C65:C66)</f>
        <v>51.9</v>
      </c>
      <c r="D74" s="50"/>
      <c r="E74" s="44">
        <f>SUM(E65:E66)</f>
        <v>52.099999999999994</v>
      </c>
      <c r="F74" s="46"/>
      <c r="G74" s="46">
        <f>+SUM(G65:G66)</f>
        <v>51.6</v>
      </c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>
        <v>6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80" t="s">
        <v>209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>
        <v>2015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81" t="str">
        <f>B89</f>
        <v>Adequate level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 t="str">
        <f>J77</f>
        <v>Numeracy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90" t="s">
        <v>285</v>
      </c>
      <c r="C87" s="24">
        <v>10.5</v>
      </c>
      <c r="D87" s="23"/>
      <c r="E87" s="24">
        <v>11.5</v>
      </c>
      <c r="F87" s="25"/>
      <c r="G87" s="25">
        <v>9.5</v>
      </c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1" t="s">
        <v>286</v>
      </c>
      <c r="C88" s="32">
        <v>36.799999999999997</v>
      </c>
      <c r="D88" s="31"/>
      <c r="E88" s="32">
        <v>40.299999999999997</v>
      </c>
      <c r="F88" s="33"/>
      <c r="G88" s="33">
        <v>33.6</v>
      </c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1" t="s">
        <v>287</v>
      </c>
      <c r="C89" s="32">
        <v>31</v>
      </c>
      <c r="D89" s="31"/>
      <c r="E89" s="32">
        <v>29.5</v>
      </c>
      <c r="F89" s="33"/>
      <c r="G89" s="33">
        <v>32.6</v>
      </c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1" t="s">
        <v>288</v>
      </c>
      <c r="C90" s="32">
        <v>21.6</v>
      </c>
      <c r="D90" s="31"/>
      <c r="E90" s="32">
        <v>18.7</v>
      </c>
      <c r="F90" s="33"/>
      <c r="G90" s="33">
        <v>24.3</v>
      </c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SUM(C89:C90)</f>
        <v>52.6</v>
      </c>
      <c r="D98" s="50"/>
      <c r="E98" s="44">
        <f>SUM(E89:E90)</f>
        <v>48.2</v>
      </c>
      <c r="F98" s="46"/>
      <c r="G98" s="46">
        <f>+SUM(G89:G90)</f>
        <v>56.900000000000006</v>
      </c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>
        <f>J101</f>
        <v>0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>
        <f>J125</f>
        <v>0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289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D135:AL146 B135:B146 C46:C50 B39:B50 D111:AL122 B111:B122 E133:S133 L15:AL26 E15:J26 C68:C74 B63:B74 D15:D19 D39:AL50 B15:B26 C22:C26 D21:D26 C116:C122 E109:S109 U109:AC109 AE109:AK109 B83 C140:C146 E61:S61 U61:AC61 AE61:AK61 B35 A103:B105 E13:S13 A7:B9 U13:AC13 AE13:AK13 A55:B57 D63:AL74 A31:B33 B131 A79:B81 B11 AE37:AK37 U37:AC37 E37:S37 A127:B129 B59 AE85:AK85 U85:AC85 E85:S85 K20:K26 U133:AC133 B107 B87:B98 C92:C98 D87:AL98" xr:uid="{00000000-0002-0000-1A00-000000000000}"/>
  </dataValidations>
  <hyperlinks>
    <hyperlink ref="B1" location="Summary!A1" display="Go summary section" xr:uid="{00000000-0004-0000-1A00-000000000000}"/>
  </hyperlinks>
  <pageMargins left="0.7" right="0.7" top="0.75" bottom="0.75" header="0.3" footer="0.3"/>
  <pageSetup paperSize="23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L147"/>
  <sheetViews>
    <sheetView topLeftCell="A121"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1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95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6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53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2013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54" t="s">
        <v>43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54" t="str">
        <f>B16</f>
        <v>Level I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96</v>
      </c>
      <c r="C15" s="20">
        <v>14.2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97</v>
      </c>
      <c r="C16" s="21">
        <v>34.5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98</v>
      </c>
      <c r="C17" s="21">
        <v>26.9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99</v>
      </c>
      <c r="C18" s="21">
        <v>17.100000000000001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 t="s">
        <v>100</v>
      </c>
      <c r="C19" s="39">
        <v>7.3</v>
      </c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69">
        <f>SUM(C16:C19)</f>
        <v>85.8</v>
      </c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6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53" t="s">
        <v>58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2013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54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54" t="str">
        <f>B40</f>
        <v>Level I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96</v>
      </c>
      <c r="C39" s="20">
        <v>16.3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97</v>
      </c>
      <c r="C40" s="21">
        <v>39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98</v>
      </c>
      <c r="C41" s="21">
        <v>29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99</v>
      </c>
      <c r="C42" s="21">
        <v>12.5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 t="s">
        <v>100</v>
      </c>
      <c r="C43" s="39">
        <v>3.2</v>
      </c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69">
        <f>SUM(C40:C43)</f>
        <v>83.7</v>
      </c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/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53"/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/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54"/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54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/>
      <c r="C63" s="20"/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/>
      <c r="C64" s="21"/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/>
      <c r="C65" s="21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21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9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9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70"/>
      <c r="D74" s="71"/>
      <c r="E74" s="72"/>
      <c r="F74" s="73"/>
      <c r="G74" s="73"/>
      <c r="H74" s="74"/>
      <c r="I74" s="72"/>
      <c r="J74" s="73"/>
      <c r="K74" s="73"/>
      <c r="L74" s="74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/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53"/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/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54"/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54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/>
      <c r="C87" s="20"/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/>
      <c r="C88" s="21"/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/>
      <c r="C89" s="21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21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9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70"/>
      <c r="D98" s="71"/>
      <c r="E98" s="72"/>
      <c r="F98" s="73"/>
      <c r="G98" s="73"/>
      <c r="H98" s="74"/>
      <c r="I98" s="72"/>
      <c r="J98" s="73"/>
      <c r="K98" s="73"/>
      <c r="L98" s="74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55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53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5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54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54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0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21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21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21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44"/>
      <c r="F122" s="46"/>
      <c r="G122" s="46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55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53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5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54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54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0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21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21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21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9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9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9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44"/>
      <c r="F146" s="46"/>
      <c r="G146" s="46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167</v>
      </c>
    </row>
  </sheetData>
  <mergeCells count="199"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</mergeCells>
  <dataValidations count="1">
    <dataValidation allowBlank="1" showInputMessage="1" showErrorMessage="1" sqref="AE133:AK133 B63:AL74 E133:S133 B107 U133:AC133 B87:AL98 E85:S85 U85:AC85 AE85:AK85 B59 A127:B129 E37:S37 U37:AC37 AE37:AK37 B11 A79:B81 B131 A31:B33 B111:AL122 A55:B57 AE13:AK13 U13:AC13 A7:B9 E13:S13 A103:B105 B35 AE61:AK61 U61:AC61 E61:S61 B135:AL146 B83 AE109:AK109 U109:AC109 E109:S109 B15:AL26 B39:AL50" xr:uid="{00000000-0002-0000-1B00-000000000000}"/>
  </dataValidations>
  <hyperlinks>
    <hyperlink ref="B1" location="Summary!A1" display="Go summary section" xr:uid="{00000000-0004-0000-1B00-000000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L147"/>
  <sheetViews>
    <sheetView topLeftCell="A148" zoomScale="90" zoomScaleNormal="9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3.140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238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4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57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2015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 t="str">
        <f>B16</f>
        <v>Basic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Reading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240</v>
      </c>
      <c r="X13" s="148"/>
      <c r="Y13" s="148" t="s">
        <v>241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1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90" t="s">
        <v>175</v>
      </c>
      <c r="C15" s="103">
        <v>31</v>
      </c>
      <c r="D15" s="23"/>
      <c r="E15" s="24">
        <v>28</v>
      </c>
      <c r="F15" s="25"/>
      <c r="G15" s="25">
        <v>34</v>
      </c>
      <c r="H15" s="26"/>
      <c r="I15" s="27">
        <v>29</v>
      </c>
      <c r="J15" s="25"/>
      <c r="K15" s="25">
        <v>37</v>
      </c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>
        <v>21</v>
      </c>
      <c r="X15" s="25"/>
      <c r="Y15" s="25">
        <v>48</v>
      </c>
      <c r="Z15" s="26"/>
      <c r="AA15" s="27"/>
      <c r="AB15" s="25"/>
      <c r="AC15" s="25"/>
      <c r="AD15" s="26"/>
      <c r="AE15" s="27">
        <v>67</v>
      </c>
      <c r="AF15" s="25"/>
      <c r="AG15" s="25">
        <v>26</v>
      </c>
      <c r="AH15" s="26"/>
      <c r="AI15" s="29">
        <v>68</v>
      </c>
      <c r="AJ15" s="29"/>
      <c r="AK15" s="29">
        <v>27</v>
      </c>
      <c r="AL15" s="30"/>
    </row>
    <row r="16" spans="1:38" x14ac:dyDescent="0.25">
      <c r="B16" s="91" t="s">
        <v>46</v>
      </c>
      <c r="C16" s="103">
        <v>33</v>
      </c>
      <c r="D16" s="31"/>
      <c r="E16" s="32">
        <v>33</v>
      </c>
      <c r="F16" s="33"/>
      <c r="G16" s="33">
        <v>32</v>
      </c>
      <c r="H16" s="34"/>
      <c r="I16" s="35">
        <v>35</v>
      </c>
      <c r="J16" s="33"/>
      <c r="K16" s="33">
        <v>32</v>
      </c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>
        <v>33</v>
      </c>
      <c r="X16" s="33"/>
      <c r="Y16" s="33">
        <v>30</v>
      </c>
      <c r="Z16" s="34"/>
      <c r="AA16" s="35"/>
      <c r="AB16" s="33"/>
      <c r="AC16" s="33"/>
      <c r="AD16" s="34"/>
      <c r="AE16" s="35">
        <v>21</v>
      </c>
      <c r="AF16" s="33"/>
      <c r="AG16" s="33">
        <v>34</v>
      </c>
      <c r="AH16" s="34"/>
      <c r="AI16" s="37">
        <v>24</v>
      </c>
      <c r="AJ16" s="37"/>
      <c r="AK16" s="37">
        <v>34</v>
      </c>
      <c r="AL16" s="38"/>
    </row>
    <row r="17" spans="1:38" x14ac:dyDescent="0.25">
      <c r="B17" s="91" t="s">
        <v>239</v>
      </c>
      <c r="C17" s="103">
        <v>27</v>
      </c>
      <c r="D17" s="31"/>
      <c r="E17" s="32">
        <v>29</v>
      </c>
      <c r="F17" s="33"/>
      <c r="G17" s="33">
        <v>26</v>
      </c>
      <c r="H17" s="34"/>
      <c r="I17" s="35">
        <v>29</v>
      </c>
      <c r="J17" s="33"/>
      <c r="K17" s="33">
        <v>24</v>
      </c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>
        <v>34</v>
      </c>
      <c r="X17" s="33"/>
      <c r="Y17" s="33">
        <v>17</v>
      </c>
      <c r="Z17" s="34"/>
      <c r="AA17" s="35"/>
      <c r="AB17" s="33"/>
      <c r="AC17" s="33"/>
      <c r="AD17" s="34"/>
      <c r="AE17" s="35">
        <v>10</v>
      </c>
      <c r="AF17" s="33"/>
      <c r="AG17" s="33">
        <v>30</v>
      </c>
      <c r="AH17" s="34"/>
      <c r="AI17" s="37">
        <v>7</v>
      </c>
      <c r="AJ17" s="37"/>
      <c r="AK17" s="37">
        <v>30</v>
      </c>
      <c r="AL17" s="38"/>
    </row>
    <row r="18" spans="1:38" x14ac:dyDescent="0.25">
      <c r="B18" s="91" t="s">
        <v>47</v>
      </c>
      <c r="C18" s="103">
        <v>9</v>
      </c>
      <c r="D18" s="31"/>
      <c r="E18" s="32">
        <v>10</v>
      </c>
      <c r="F18" s="33"/>
      <c r="G18" s="33">
        <v>8</v>
      </c>
      <c r="H18" s="34"/>
      <c r="I18" s="35">
        <v>8</v>
      </c>
      <c r="J18" s="33"/>
      <c r="K18" s="33">
        <v>8</v>
      </c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>
        <v>12</v>
      </c>
      <c r="X18" s="33"/>
      <c r="Y18" s="33">
        <v>4</v>
      </c>
      <c r="Z18" s="34"/>
      <c r="AA18" s="35"/>
      <c r="AB18" s="33"/>
      <c r="AC18" s="33"/>
      <c r="AD18" s="34"/>
      <c r="AE18" s="35">
        <v>2</v>
      </c>
      <c r="AF18" s="33"/>
      <c r="AG18" s="33">
        <v>10</v>
      </c>
      <c r="AH18" s="34"/>
      <c r="AI18" s="37">
        <v>1</v>
      </c>
      <c r="AJ18" s="37"/>
      <c r="AK18" s="37">
        <v>10</v>
      </c>
      <c r="AL18" s="38"/>
    </row>
    <row r="19" spans="1:38" x14ac:dyDescent="0.25">
      <c r="B19" s="91"/>
      <c r="C19" s="86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91"/>
      <c r="C20" s="86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1"/>
      <c r="C21" s="86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1"/>
      <c r="C22" s="87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1"/>
      <c r="C23" s="87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1"/>
      <c r="C24" s="87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92"/>
      <c r="C25" s="88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89" t="s">
        <v>48</v>
      </c>
      <c r="C26" s="51">
        <f>SUM(C16:C18)</f>
        <v>69</v>
      </c>
      <c r="D26" s="50"/>
      <c r="E26" s="44">
        <f>SUM(E16:E18)</f>
        <v>72</v>
      </c>
      <c r="F26" s="46"/>
      <c r="G26" s="46">
        <f>SUM(G16:G18)</f>
        <v>66</v>
      </c>
      <c r="H26" s="45"/>
      <c r="I26" s="44">
        <f>SUM(I16:I18)</f>
        <v>72</v>
      </c>
      <c r="J26" s="46"/>
      <c r="K26" s="46">
        <f>SUM(K16:K18)</f>
        <v>64</v>
      </c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>
        <f>SUM(W16:W18)</f>
        <v>79</v>
      </c>
      <c r="X26" s="46"/>
      <c r="Y26" s="46">
        <f>SUM(Y16:Y18)</f>
        <v>51</v>
      </c>
      <c r="Z26" s="45"/>
      <c r="AA26" s="44"/>
      <c r="AB26" s="46"/>
      <c r="AC26" s="46"/>
      <c r="AD26" s="45"/>
      <c r="AE26" s="44">
        <f>SUM(AE16:AE18)</f>
        <v>33</v>
      </c>
      <c r="AF26" s="46"/>
      <c r="AG26" s="46">
        <f>SUM(AG16:AG18)</f>
        <v>74</v>
      </c>
      <c r="AH26" s="45"/>
      <c r="AI26" s="44">
        <f>SUM(AI16:AI18)</f>
        <v>32</v>
      </c>
      <c r="AJ26" s="46"/>
      <c r="AK26" s="46">
        <f>SUM(AK16:AK18)</f>
        <v>74</v>
      </c>
      <c r="AL26" s="45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4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2015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 t="str">
        <f>B40</f>
        <v>Basic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Math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90" t="s">
        <v>175</v>
      </c>
      <c r="C39" s="103">
        <v>18</v>
      </c>
      <c r="D39" s="23"/>
      <c r="E39" s="24">
        <v>18</v>
      </c>
      <c r="F39" s="25"/>
      <c r="G39" s="25">
        <v>18</v>
      </c>
      <c r="H39" s="26"/>
      <c r="I39" s="27">
        <v>16</v>
      </c>
      <c r="J39" s="25"/>
      <c r="K39" s="25">
        <v>22</v>
      </c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>
        <v>10</v>
      </c>
      <c r="X39" s="25"/>
      <c r="Y39" s="25">
        <v>31</v>
      </c>
      <c r="Z39" s="26"/>
      <c r="AA39" s="27"/>
      <c r="AB39" s="25"/>
      <c r="AC39" s="25"/>
      <c r="AD39" s="26"/>
      <c r="AE39" s="27">
        <v>45</v>
      </c>
      <c r="AF39" s="25"/>
      <c r="AG39" s="25">
        <v>14</v>
      </c>
      <c r="AH39" s="26"/>
      <c r="AI39" s="28">
        <v>43</v>
      </c>
      <c r="AJ39" s="29"/>
      <c r="AK39" s="29">
        <v>15</v>
      </c>
      <c r="AL39" s="30"/>
    </row>
    <row r="40" spans="1:38" x14ac:dyDescent="0.25">
      <c r="B40" s="91" t="s">
        <v>46</v>
      </c>
      <c r="C40" s="103">
        <v>42</v>
      </c>
      <c r="D40" s="31"/>
      <c r="E40" s="32">
        <v>43</v>
      </c>
      <c r="F40" s="33"/>
      <c r="G40" s="33">
        <v>40</v>
      </c>
      <c r="H40" s="34"/>
      <c r="I40" s="35">
        <v>44</v>
      </c>
      <c r="J40" s="33"/>
      <c r="K40" s="33">
        <v>42</v>
      </c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>
        <v>39</v>
      </c>
      <c r="X40" s="33"/>
      <c r="Y40" s="33">
        <v>46</v>
      </c>
      <c r="Z40" s="34"/>
      <c r="AA40" s="35"/>
      <c r="AB40" s="33"/>
      <c r="AC40" s="33"/>
      <c r="AD40" s="34"/>
      <c r="AE40" s="35">
        <v>38</v>
      </c>
      <c r="AF40" s="33"/>
      <c r="AG40" s="33">
        <v>42</v>
      </c>
      <c r="AH40" s="34"/>
      <c r="AI40" s="36">
        <v>43</v>
      </c>
      <c r="AJ40" s="37"/>
      <c r="AK40" s="37">
        <v>41</v>
      </c>
      <c r="AL40" s="38"/>
    </row>
    <row r="41" spans="1:38" x14ac:dyDescent="0.25">
      <c r="B41" s="91" t="s">
        <v>239</v>
      </c>
      <c r="C41" s="103">
        <v>33</v>
      </c>
      <c r="D41" s="31"/>
      <c r="E41" s="32">
        <v>32</v>
      </c>
      <c r="F41" s="33"/>
      <c r="G41" s="33">
        <v>33</v>
      </c>
      <c r="H41" s="34"/>
      <c r="I41" s="35">
        <v>34</v>
      </c>
      <c r="J41" s="33"/>
      <c r="K41" s="33">
        <v>29</v>
      </c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>
        <v>41</v>
      </c>
      <c r="X41" s="33"/>
      <c r="Y41" s="33">
        <v>21</v>
      </c>
      <c r="Z41" s="34"/>
      <c r="AA41" s="35"/>
      <c r="AB41" s="33"/>
      <c r="AC41" s="33"/>
      <c r="AD41" s="34"/>
      <c r="AE41" s="35">
        <v>14</v>
      </c>
      <c r="AF41" s="33"/>
      <c r="AG41" s="33">
        <v>35</v>
      </c>
      <c r="AH41" s="34"/>
      <c r="AI41" s="36">
        <v>13</v>
      </c>
      <c r="AJ41" s="37"/>
      <c r="AK41" s="37">
        <v>35</v>
      </c>
      <c r="AL41" s="38"/>
    </row>
    <row r="42" spans="1:38" x14ac:dyDescent="0.25">
      <c r="B42" s="91" t="s">
        <v>47</v>
      </c>
      <c r="C42" s="103">
        <v>7</v>
      </c>
      <c r="D42" s="31"/>
      <c r="E42" s="32">
        <v>6</v>
      </c>
      <c r="F42" s="33"/>
      <c r="G42" s="33">
        <v>9</v>
      </c>
      <c r="H42" s="34"/>
      <c r="I42" s="35">
        <v>6</v>
      </c>
      <c r="J42" s="33"/>
      <c r="K42" s="33">
        <v>7</v>
      </c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>
        <v>10</v>
      </c>
      <c r="X42" s="33"/>
      <c r="Y42" s="33">
        <v>2</v>
      </c>
      <c r="Z42" s="34"/>
      <c r="AA42" s="35"/>
      <c r="AB42" s="33"/>
      <c r="AC42" s="33"/>
      <c r="AD42" s="34"/>
      <c r="AE42" s="35">
        <v>2</v>
      </c>
      <c r="AF42" s="33"/>
      <c r="AG42" s="33">
        <v>8</v>
      </c>
      <c r="AH42" s="34"/>
      <c r="AI42" s="36">
        <v>1</v>
      </c>
      <c r="AJ42" s="37"/>
      <c r="AK42" s="37">
        <v>8</v>
      </c>
      <c r="AL42" s="38"/>
    </row>
    <row r="43" spans="1:38" x14ac:dyDescent="0.25">
      <c r="B43" s="91"/>
      <c r="C43" s="86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1"/>
      <c r="C44" s="86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1"/>
      <c r="C45" s="86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1"/>
      <c r="C46" s="87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1"/>
      <c r="C47" s="87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1"/>
      <c r="C48" s="87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92"/>
      <c r="C49" s="88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89" t="s">
        <v>48</v>
      </c>
      <c r="C50" s="51">
        <f>SUM(C40:C42)</f>
        <v>82</v>
      </c>
      <c r="D50" s="50"/>
      <c r="E50" s="44">
        <f t="shared" ref="E50" si="0">SUM(E40:E42)</f>
        <v>81</v>
      </c>
      <c r="F50" s="46"/>
      <c r="G50" s="46">
        <f t="shared" ref="G50" si="1">SUM(G40:G42)</f>
        <v>82</v>
      </c>
      <c r="H50" s="45"/>
      <c r="I50" s="44">
        <f t="shared" ref="I50" si="2">SUM(I40:I42)</f>
        <v>84</v>
      </c>
      <c r="J50" s="46"/>
      <c r="K50" s="46">
        <f t="shared" ref="K50" si="3">SUM(K40:K42)</f>
        <v>78</v>
      </c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>
        <f>SUM(W40:W42)</f>
        <v>90</v>
      </c>
      <c r="X50" s="46"/>
      <c r="Y50" s="46">
        <f>SUM(Y40:Y42)</f>
        <v>69</v>
      </c>
      <c r="Z50" s="45"/>
      <c r="AA50" s="44"/>
      <c r="AB50" s="46"/>
      <c r="AC50" s="46"/>
      <c r="AD50" s="45"/>
      <c r="AE50" s="44">
        <f>SUM(AE40:AE42)</f>
        <v>54</v>
      </c>
      <c r="AF50" s="46"/>
      <c r="AG50" s="46">
        <f>SUM(AG40:AG42)</f>
        <v>85</v>
      </c>
      <c r="AH50" s="45"/>
      <c r="AI50" s="44">
        <f>SUM(AI40:AI42)</f>
        <v>57</v>
      </c>
      <c r="AJ50" s="46"/>
      <c r="AK50" s="46">
        <f>SUM(AK40:AK42)</f>
        <v>84</v>
      </c>
      <c r="AL50" s="45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8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80" t="s">
        <v>57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>
        <v>2015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81" t="str">
        <f>B64</f>
        <v>Basic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 t="str">
        <f>J53</f>
        <v>Reading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243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242</v>
      </c>
      <c r="X61" s="148"/>
      <c r="Y61" s="148" t="s">
        <v>241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90" t="s">
        <v>175</v>
      </c>
      <c r="C63" s="25">
        <v>24</v>
      </c>
      <c r="D63" s="23"/>
      <c r="E63" s="24">
        <v>20</v>
      </c>
      <c r="F63" s="25"/>
      <c r="G63" s="25">
        <v>28</v>
      </c>
      <c r="H63" s="26"/>
      <c r="I63" s="27">
        <v>23</v>
      </c>
      <c r="J63" s="25"/>
      <c r="K63" s="25">
        <v>29</v>
      </c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>
        <v>15</v>
      </c>
      <c r="X63" s="25"/>
      <c r="Y63" s="25">
        <v>37</v>
      </c>
      <c r="Z63" s="26"/>
      <c r="AA63" s="27"/>
      <c r="AB63" s="25"/>
      <c r="AC63" s="25"/>
      <c r="AD63" s="26"/>
      <c r="AE63" s="27">
        <v>63</v>
      </c>
      <c r="AF63" s="25"/>
      <c r="AG63" s="25">
        <v>19</v>
      </c>
      <c r="AH63" s="26"/>
      <c r="AI63" s="28">
        <v>71</v>
      </c>
      <c r="AJ63" s="29"/>
      <c r="AK63" s="29">
        <v>21</v>
      </c>
      <c r="AL63" s="30"/>
    </row>
    <row r="64" spans="1:38" x14ac:dyDescent="0.25">
      <c r="B64" s="91" t="s">
        <v>46</v>
      </c>
      <c r="C64" s="33">
        <v>42</v>
      </c>
      <c r="D64" s="31"/>
      <c r="E64" s="32">
        <v>41</v>
      </c>
      <c r="F64" s="33"/>
      <c r="G64" s="33">
        <v>42</v>
      </c>
      <c r="H64" s="34"/>
      <c r="I64" s="35">
        <v>44</v>
      </c>
      <c r="J64" s="33"/>
      <c r="K64" s="33">
        <v>41</v>
      </c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>
        <v>41</v>
      </c>
      <c r="X64" s="33"/>
      <c r="Y64" s="33">
        <v>41</v>
      </c>
      <c r="Z64" s="34"/>
      <c r="AA64" s="35"/>
      <c r="AB64" s="33"/>
      <c r="AC64" s="33"/>
      <c r="AD64" s="34"/>
      <c r="AE64" s="35">
        <v>29</v>
      </c>
      <c r="AF64" s="33"/>
      <c r="AG64" s="33">
        <v>43</v>
      </c>
      <c r="AH64" s="34"/>
      <c r="AI64" s="36">
        <v>25</v>
      </c>
      <c r="AJ64" s="37"/>
      <c r="AK64" s="37">
        <v>43</v>
      </c>
      <c r="AL64" s="38"/>
    </row>
    <row r="65" spans="1:38" x14ac:dyDescent="0.25">
      <c r="B65" s="91" t="s">
        <v>239</v>
      </c>
      <c r="C65" s="33">
        <v>31</v>
      </c>
      <c r="D65" s="31"/>
      <c r="E65" s="32">
        <v>35</v>
      </c>
      <c r="F65" s="33"/>
      <c r="G65" s="33">
        <v>27</v>
      </c>
      <c r="H65" s="34"/>
      <c r="I65" s="35">
        <v>30</v>
      </c>
      <c r="J65" s="33"/>
      <c r="K65" s="33">
        <v>27</v>
      </c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>
        <v>39</v>
      </c>
      <c r="X65" s="33"/>
      <c r="Y65" s="33">
        <v>20</v>
      </c>
      <c r="Z65" s="34"/>
      <c r="AA65" s="35"/>
      <c r="AB65" s="33"/>
      <c r="AC65" s="33"/>
      <c r="AD65" s="34"/>
      <c r="AE65" s="35">
        <v>8</v>
      </c>
      <c r="AF65" s="33"/>
      <c r="AG65" s="33">
        <v>34</v>
      </c>
      <c r="AH65" s="34"/>
      <c r="AI65" s="36">
        <v>4</v>
      </c>
      <c r="AJ65" s="37"/>
      <c r="AK65" s="37">
        <v>32</v>
      </c>
      <c r="AL65" s="38"/>
    </row>
    <row r="66" spans="1:38" x14ac:dyDescent="0.25">
      <c r="B66" s="91" t="s">
        <v>47</v>
      </c>
      <c r="C66" s="33">
        <v>4</v>
      </c>
      <c r="D66" s="31"/>
      <c r="E66" s="32">
        <v>5</v>
      </c>
      <c r="F66" s="33"/>
      <c r="G66" s="33">
        <v>2</v>
      </c>
      <c r="H66" s="34"/>
      <c r="I66" s="35">
        <v>3</v>
      </c>
      <c r="J66" s="33"/>
      <c r="K66" s="33">
        <v>3</v>
      </c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>
        <v>5</v>
      </c>
      <c r="X66" s="33"/>
      <c r="Y66" s="33">
        <v>2</v>
      </c>
      <c r="Z66" s="34"/>
      <c r="AA66" s="35"/>
      <c r="AB66" s="33"/>
      <c r="AC66" s="33"/>
      <c r="AD66" s="34"/>
      <c r="AE66" s="35">
        <v>0</v>
      </c>
      <c r="AF66" s="33"/>
      <c r="AG66" s="33">
        <v>4</v>
      </c>
      <c r="AH66" s="34"/>
      <c r="AI66" s="36">
        <v>0</v>
      </c>
      <c r="AJ66" s="37"/>
      <c r="AK66" s="37">
        <v>4</v>
      </c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SUM(C64:C66)</f>
        <v>77</v>
      </c>
      <c r="D74" s="50"/>
      <c r="E74" s="44">
        <f>SUM(E64:E66)</f>
        <v>81</v>
      </c>
      <c r="F74" s="46"/>
      <c r="G74" s="46">
        <f>SUM(G64:G66)</f>
        <v>71</v>
      </c>
      <c r="H74" s="45"/>
      <c r="I74" s="44">
        <f>SUM(I64:I66)</f>
        <v>77</v>
      </c>
      <c r="J74" s="46"/>
      <c r="K74" s="46">
        <f>SUM(K64:K66)</f>
        <v>71</v>
      </c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>
        <f>SUM(W64:W66)</f>
        <v>85</v>
      </c>
      <c r="X74" s="46"/>
      <c r="Y74" s="46">
        <f>SUM(Y64:Y66)</f>
        <v>63</v>
      </c>
      <c r="Z74" s="45"/>
      <c r="AA74" s="44"/>
      <c r="AB74" s="46"/>
      <c r="AC74" s="46"/>
      <c r="AD74" s="45"/>
      <c r="AE74" s="44">
        <f>SUM(AE64:AE66)</f>
        <v>37</v>
      </c>
      <c r="AF74" s="46"/>
      <c r="AG74" s="46">
        <f>SUM(AG64:AG66)</f>
        <v>81</v>
      </c>
      <c r="AH74" s="45"/>
      <c r="AI74" s="44">
        <f>SUM(AI64:AI66)</f>
        <v>29</v>
      </c>
      <c r="AJ74" s="46"/>
      <c r="AK74" s="46">
        <f>SUM(AK64:AK66)</f>
        <v>79</v>
      </c>
      <c r="AL74" s="45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>
        <v>8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80" t="s">
        <v>65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>
        <v>2015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81" t="str">
        <f>B88</f>
        <v>Basic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 t="str">
        <f>J77</f>
        <v>Math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90" t="s">
        <v>175</v>
      </c>
      <c r="C87" s="24">
        <v>29</v>
      </c>
      <c r="D87" s="23"/>
      <c r="E87" s="24">
        <v>28</v>
      </c>
      <c r="F87" s="25"/>
      <c r="G87" s="25">
        <v>29</v>
      </c>
      <c r="H87" s="26"/>
      <c r="I87" s="27">
        <v>27</v>
      </c>
      <c r="J87" s="25"/>
      <c r="K87" s="25">
        <v>34</v>
      </c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>
        <v>18</v>
      </c>
      <c r="X87" s="25"/>
      <c r="Y87" s="25">
        <v>43</v>
      </c>
      <c r="Z87" s="26"/>
      <c r="AA87" s="27"/>
      <c r="AB87" s="25"/>
      <c r="AC87" s="25"/>
      <c r="AD87" s="26"/>
      <c r="AE87" s="27">
        <v>68</v>
      </c>
      <c r="AF87" s="25"/>
      <c r="AG87" s="25">
        <v>23</v>
      </c>
      <c r="AH87" s="26"/>
      <c r="AI87" s="28">
        <v>69</v>
      </c>
      <c r="AJ87" s="29"/>
      <c r="AK87" s="29">
        <v>26</v>
      </c>
      <c r="AL87" s="30"/>
    </row>
    <row r="88" spans="1:38" x14ac:dyDescent="0.25">
      <c r="B88" s="91" t="s">
        <v>46</v>
      </c>
      <c r="C88" s="32">
        <v>38</v>
      </c>
      <c r="D88" s="31"/>
      <c r="E88" s="32">
        <v>39</v>
      </c>
      <c r="F88" s="33"/>
      <c r="G88" s="33">
        <v>37</v>
      </c>
      <c r="H88" s="34"/>
      <c r="I88" s="35">
        <v>41</v>
      </c>
      <c r="J88" s="33"/>
      <c r="K88" s="33">
        <v>36</v>
      </c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>
        <v>39</v>
      </c>
      <c r="X88" s="33"/>
      <c r="Y88" s="33">
        <v>37</v>
      </c>
      <c r="Z88" s="34"/>
      <c r="AA88" s="35"/>
      <c r="AB88" s="33"/>
      <c r="AC88" s="33"/>
      <c r="AD88" s="34"/>
      <c r="AE88" s="35">
        <v>24</v>
      </c>
      <c r="AF88" s="33"/>
      <c r="AG88" s="33">
        <v>40</v>
      </c>
      <c r="AH88" s="34"/>
      <c r="AI88" s="36">
        <v>26</v>
      </c>
      <c r="AJ88" s="37"/>
      <c r="AK88" s="37">
        <v>39</v>
      </c>
      <c r="AL88" s="38"/>
    </row>
    <row r="89" spans="1:38" x14ac:dyDescent="0.25">
      <c r="B89" s="91" t="s">
        <v>239</v>
      </c>
      <c r="C89" s="32">
        <v>25</v>
      </c>
      <c r="D89" s="31"/>
      <c r="E89" s="32">
        <v>25</v>
      </c>
      <c r="F89" s="33"/>
      <c r="G89" s="33">
        <v>25</v>
      </c>
      <c r="H89" s="34"/>
      <c r="I89" s="35">
        <v>26</v>
      </c>
      <c r="J89" s="33"/>
      <c r="K89" s="33">
        <v>22</v>
      </c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>
        <v>32</v>
      </c>
      <c r="X89" s="33"/>
      <c r="Y89" s="33">
        <v>17</v>
      </c>
      <c r="Z89" s="34"/>
      <c r="AA89" s="35"/>
      <c r="AB89" s="33"/>
      <c r="AC89" s="33"/>
      <c r="AD89" s="34"/>
      <c r="AE89" s="35">
        <v>7</v>
      </c>
      <c r="AF89" s="33"/>
      <c r="AG89" s="33">
        <v>27</v>
      </c>
      <c r="AH89" s="34"/>
      <c r="AI89" s="36">
        <v>5</v>
      </c>
      <c r="AJ89" s="37"/>
      <c r="AK89" s="37">
        <v>26</v>
      </c>
      <c r="AL89" s="38"/>
    </row>
    <row r="90" spans="1:38" x14ac:dyDescent="0.25">
      <c r="B90" s="91" t="s">
        <v>47</v>
      </c>
      <c r="C90" s="32">
        <v>8</v>
      </c>
      <c r="D90" s="31"/>
      <c r="E90" s="32">
        <v>8</v>
      </c>
      <c r="F90" s="33"/>
      <c r="G90" s="33">
        <v>9</v>
      </c>
      <c r="H90" s="34"/>
      <c r="I90" s="35">
        <v>6</v>
      </c>
      <c r="J90" s="33"/>
      <c r="K90" s="33">
        <v>8</v>
      </c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>
        <v>11</v>
      </c>
      <c r="X90" s="33"/>
      <c r="Y90" s="33">
        <v>3</v>
      </c>
      <c r="Z90" s="34"/>
      <c r="AA90" s="35"/>
      <c r="AB90" s="33"/>
      <c r="AC90" s="33"/>
      <c r="AD90" s="34"/>
      <c r="AE90" s="35">
        <v>1</v>
      </c>
      <c r="AF90" s="33"/>
      <c r="AG90" s="33">
        <v>9</v>
      </c>
      <c r="AH90" s="34"/>
      <c r="AI90" s="36">
        <v>1</v>
      </c>
      <c r="AJ90" s="37"/>
      <c r="AK90" s="37">
        <v>9</v>
      </c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SUM(C88:C90)</f>
        <v>71</v>
      </c>
      <c r="D98" s="50"/>
      <c r="E98" s="44">
        <f t="shared" ref="E98" si="4">SUM(E88:E90)</f>
        <v>72</v>
      </c>
      <c r="F98" s="46"/>
      <c r="G98" s="46">
        <f t="shared" ref="G98" si="5">SUM(G88:G90)</f>
        <v>71</v>
      </c>
      <c r="H98" s="45"/>
      <c r="I98" s="44">
        <f t="shared" ref="I98" si="6">SUM(I88:I90)</f>
        <v>73</v>
      </c>
      <c r="J98" s="46"/>
      <c r="K98" s="46">
        <f t="shared" ref="K98" si="7">SUM(K88:K90)</f>
        <v>66</v>
      </c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>
        <f>SUM(W88:W90)</f>
        <v>82</v>
      </c>
      <c r="X98" s="46"/>
      <c r="Y98" s="46">
        <f>SUM(Y88:Y90)</f>
        <v>57</v>
      </c>
      <c r="Z98" s="45"/>
      <c r="AA98" s="44"/>
      <c r="AB98" s="46"/>
      <c r="AC98" s="46"/>
      <c r="AD98" s="45"/>
      <c r="AE98" s="44">
        <f>SUM(AE88:AE90)</f>
        <v>32</v>
      </c>
      <c r="AF98" s="46"/>
      <c r="AG98" s="46">
        <f>SUM(AG88:AG90)</f>
        <v>76</v>
      </c>
      <c r="AH98" s="45"/>
      <c r="AI98" s="44">
        <f>SUM(AI88:AI90)</f>
        <v>32</v>
      </c>
      <c r="AJ98" s="46"/>
      <c r="AK98" s="46">
        <f>SUM(AK88:AK90)</f>
        <v>74</v>
      </c>
      <c r="AL98" s="45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>
        <f>J101</f>
        <v>0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>
        <f>J125</f>
        <v>0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244</v>
      </c>
    </row>
  </sheetData>
  <mergeCells count="199"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</mergeCells>
  <dataValidations count="1">
    <dataValidation allowBlank="1" showInputMessage="1" showErrorMessage="1" sqref="AE133:AK133 D135:AL146 B135:B146 L15:AL26 B39:B50 D111:AL122 B111:B122 D63:AL74 E133:S133 K20:K25 C92:C98 D39:AL50 B63:B74 D15:D19 C68:C74 B15:B26 C22:C26 D21:D26 C116:C122 E109:S109 U109:AC109 AE109:AK109 B83 C140:C146 E61:S61 U61:AC61 AE61:AK61 B35 A103:B105 E13:S13 A7:B9 U13:AC13 AE13:AK13 A55:B57 C46:C50 A31:B33 B131 A79:B81 B11 AE37:AK37 U37:AC37 E37:S37 A127:B129 B59 AE85:AK85 U85:AC85 E85:S85 I26:K26 U133:AC133 B107 B87:B98 E15:H26 I15:J25 D87:AL98" xr:uid="{00000000-0002-0000-1C00-000000000000}"/>
  </dataValidations>
  <hyperlinks>
    <hyperlink ref="B1" location="Summary!A1" display="Go summary section" xr:uid="{00000000-0004-0000-1C00-000000000000}"/>
  </hyperlinks>
  <pageMargins left="0.7" right="0.7" top="0.75" bottom="0.75" header="0.3" footer="0.3"/>
  <pageSetup paperSize="23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L147"/>
  <sheetViews>
    <sheetView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3.28515625" customWidth="1"/>
    <col min="3" max="3" width="10.28515625" customWidth="1"/>
    <col min="8" max="8" width="10" customWidth="1"/>
    <col min="9" max="9" width="12" customWidth="1"/>
    <col min="10" max="10" width="13.140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223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5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2012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53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 t="s">
        <v>224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1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90" t="s">
        <v>222</v>
      </c>
      <c r="C15" s="103">
        <v>57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1" t="s">
        <v>225</v>
      </c>
      <c r="C16" s="86">
        <v>35.799999999999997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1" t="s">
        <v>226</v>
      </c>
      <c r="C17" s="102">
        <v>7.2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1"/>
      <c r="C18" s="86"/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1"/>
      <c r="C19" s="86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91"/>
      <c r="C20" s="86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1"/>
      <c r="C21" s="86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1"/>
      <c r="C22" s="87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1"/>
      <c r="C23" s="87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1"/>
      <c r="C24" s="87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92"/>
      <c r="C25" s="88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89" t="s">
        <v>48</v>
      </c>
      <c r="C26" s="51">
        <f>SUM(C16:C17)</f>
        <v>43</v>
      </c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5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65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2012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53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 t="s">
        <v>224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Math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90" t="s">
        <v>222</v>
      </c>
      <c r="C39" s="103">
        <v>49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1" t="s">
        <v>225</v>
      </c>
      <c r="C40" s="86">
        <v>39.5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1" t="s">
        <v>226</v>
      </c>
      <c r="C41" s="102">
        <v>11.5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1"/>
      <c r="C42" s="86"/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1"/>
      <c r="C43" s="86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1"/>
      <c r="C44" s="86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1"/>
      <c r="C45" s="86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1"/>
      <c r="C46" s="87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1"/>
      <c r="C47" s="87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1"/>
      <c r="C48" s="87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92"/>
      <c r="C49" s="88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89" t="s">
        <v>48</v>
      </c>
      <c r="C50" s="51">
        <f>SUM(C40:C41)</f>
        <v>51</v>
      </c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14"/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12"/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/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15"/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>
        <f>J53</f>
        <v>0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/>
      <c r="C63" s="25"/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/>
      <c r="C64" s="33"/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/>
      <c r="C65" s="33"/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33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3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/>
      <c r="D74" s="50"/>
      <c r="E74" s="83"/>
      <c r="F74" s="84"/>
      <c r="G74" s="84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/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/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/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15"/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>
        <f>J77</f>
        <v>0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/>
      <c r="C87" s="24"/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/>
      <c r="C88" s="32"/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/>
      <c r="C89" s="32"/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/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/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/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/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/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>
        <f>J101</f>
        <v>0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/>
      <c r="C111" s="24"/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/>
      <c r="C112" s="32"/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/>
      <c r="C113" s="32"/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>
        <f>J125</f>
        <v>0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249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D135:AL146 B135:B146 D63:AL74 B63:B74 D111:AL122 B111:B122 D39:AL50 E133:S133 L15:AL26 E15:J26 D87:AL98 B87:B98 D15:D19 C92:C98 B15:B26 C22:C26 D21:D26 C116:C122 E109:S109 U109:AC109 AE109:AK109 B83 C140:C146 E61:S61 U61:AC61 AE61:AK61 B35 A103:B105 E13:S13 A7:B9 U13:AC13 AE13:AK13 A55:B57 C68:C74 A31:B33 B131 A79:B81 B11 AE37:AK37 U37:AC37 E37:S37 A127:B129 B59 AE85:AK85 U85:AC85 E85:S85 K20:K26 U133:AC133 B107 B39:B50 C46:C50" xr:uid="{00000000-0002-0000-1D00-000000000000}"/>
  </dataValidations>
  <hyperlinks>
    <hyperlink ref="B1" location="Summary!A1" display="Go summary section" xr:uid="{00000000-0004-0000-1D00-000000000000}"/>
  </hyperlinks>
  <pageMargins left="0.7" right="0.7" top="0.75" bottom="0.75" header="0.3" footer="0.3"/>
  <pageSetup paperSize="2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148"/>
  <sheetViews>
    <sheetView topLeftCell="A128" zoomScale="90" zoomScaleNormal="90" workbookViewId="0">
      <selection activeCell="I155" sqref="I155"/>
    </sheetView>
  </sheetViews>
  <sheetFormatPr baseColWidth="10" defaultColWidth="11.42578125" defaultRowHeight="15" x14ac:dyDescent="0.25"/>
  <cols>
    <col min="1" max="1" width="13.5703125" customWidth="1"/>
    <col min="2" max="2" width="29" customWidth="1"/>
    <col min="3" max="3" width="10.28515625" customWidth="1"/>
    <col min="8" max="8" width="10" customWidth="1"/>
    <col min="9" max="9" width="12" customWidth="1"/>
    <col min="10" max="10" width="11.7109375" customWidth="1"/>
  </cols>
  <sheetData>
    <row r="1" spans="1:36" x14ac:dyDescent="0.25">
      <c r="B1" s="99" t="s">
        <v>198</v>
      </c>
    </row>
    <row r="2" spans="1:36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205</v>
      </c>
    </row>
    <row r="3" spans="1:36" ht="7.5" customHeight="1" x14ac:dyDescent="0.25">
      <c r="A3" s="1"/>
      <c r="J3" s="13"/>
    </row>
    <row r="4" spans="1:36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14">
        <v>3</v>
      </c>
    </row>
    <row r="5" spans="1:36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12" t="s">
        <v>57</v>
      </c>
    </row>
    <row r="6" spans="1:36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2">
        <v>2016</v>
      </c>
    </row>
    <row r="7" spans="1:36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15" t="s">
        <v>53</v>
      </c>
    </row>
    <row r="8" spans="1:36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15" t="str">
        <f>B17</f>
        <v>Band 2</v>
      </c>
    </row>
    <row r="9" spans="1:36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6" ht="18" x14ac:dyDescent="0.25">
      <c r="A10" s="1"/>
      <c r="B10" s="144" t="s">
        <v>33</v>
      </c>
      <c r="C10" s="145"/>
      <c r="D10" s="145"/>
      <c r="E10" s="145"/>
      <c r="F10" s="146"/>
    </row>
    <row r="11" spans="1:36" ht="18.75" x14ac:dyDescent="0.3">
      <c r="B11" s="150" t="s">
        <v>51</v>
      </c>
      <c r="C11" s="158" t="s">
        <v>42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4"/>
    </row>
    <row r="12" spans="1:36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9" t="s">
        <v>6</v>
      </c>
      <c r="R12" s="149"/>
      <c r="S12" s="149"/>
      <c r="T12" s="149"/>
      <c r="U12" s="149" t="s">
        <v>7</v>
      </c>
      <c r="V12" s="149"/>
      <c r="W12" s="149"/>
      <c r="X12" s="149"/>
      <c r="Y12" s="149" t="s">
        <v>8</v>
      </c>
      <c r="Z12" s="149"/>
      <c r="AA12" s="149"/>
      <c r="AB12" s="149"/>
      <c r="AC12" s="149" t="s">
        <v>9</v>
      </c>
      <c r="AD12" s="149"/>
      <c r="AE12" s="149"/>
      <c r="AF12" s="149"/>
      <c r="AG12" s="147" t="s">
        <v>10</v>
      </c>
      <c r="AH12" s="147"/>
      <c r="AI12" s="147"/>
      <c r="AJ12" s="147"/>
    </row>
    <row r="13" spans="1:36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17</v>
      </c>
      <c r="P13" s="148"/>
      <c r="Q13" s="148" t="s">
        <v>18</v>
      </c>
      <c r="R13" s="148"/>
      <c r="S13" s="148" t="s">
        <v>19</v>
      </c>
      <c r="T13" s="148"/>
      <c r="U13" s="148" t="s">
        <v>20</v>
      </c>
      <c r="V13" s="148"/>
      <c r="W13" s="148" t="s">
        <v>21</v>
      </c>
      <c r="X13" s="148"/>
      <c r="Y13" s="148" t="s">
        <v>22</v>
      </c>
      <c r="Z13" s="148"/>
      <c r="AA13" s="148" t="s">
        <v>23</v>
      </c>
      <c r="AB13" s="148"/>
      <c r="AC13" s="148" t="s">
        <v>24</v>
      </c>
      <c r="AD13" s="148"/>
      <c r="AE13" s="148" t="s">
        <v>25</v>
      </c>
      <c r="AF13" s="148"/>
      <c r="AG13" s="150" t="s">
        <v>26</v>
      </c>
      <c r="AH13" s="150"/>
      <c r="AI13" s="150" t="s">
        <v>27</v>
      </c>
      <c r="AJ13" s="150"/>
    </row>
    <row r="14" spans="1:36" ht="26.25" customHeight="1" x14ac:dyDescent="0.25">
      <c r="B14" s="150"/>
      <c r="C14" s="18" t="s">
        <v>28</v>
      </c>
      <c r="D14" s="19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</row>
    <row r="15" spans="1:36" x14ac:dyDescent="0.25">
      <c r="B15" s="8" t="s">
        <v>201</v>
      </c>
      <c r="C15" s="20">
        <v>1.8</v>
      </c>
      <c r="D15" s="23"/>
      <c r="E15" s="24">
        <v>1.2</v>
      </c>
      <c r="F15" s="25"/>
      <c r="G15" s="25">
        <v>2.4</v>
      </c>
      <c r="H15" s="26"/>
      <c r="I15" s="27">
        <v>1.2</v>
      </c>
      <c r="J15" s="25"/>
      <c r="K15" s="25">
        <v>1.9</v>
      </c>
      <c r="L15" s="26"/>
      <c r="M15" s="27"/>
      <c r="N15" s="25"/>
      <c r="O15" s="25"/>
      <c r="P15" s="26"/>
      <c r="Q15" s="27"/>
      <c r="R15" s="25"/>
      <c r="S15" s="25"/>
      <c r="T15" s="26"/>
      <c r="U15" s="27">
        <v>1.7</v>
      </c>
      <c r="V15" s="25"/>
      <c r="W15" s="25">
        <v>2.9</v>
      </c>
      <c r="X15" s="26"/>
      <c r="Y15" s="27"/>
      <c r="Z15" s="25"/>
      <c r="AA15" s="25"/>
      <c r="AB15" s="26"/>
      <c r="AC15" s="27"/>
      <c r="AD15" s="25"/>
      <c r="AE15" s="25"/>
      <c r="AF15" s="26"/>
      <c r="AG15" s="28">
        <v>2.6</v>
      </c>
      <c r="AH15" s="29"/>
      <c r="AI15" s="29">
        <v>1.6</v>
      </c>
      <c r="AJ15" s="30"/>
    </row>
    <row r="16" spans="1:36" x14ac:dyDescent="0.25">
      <c r="B16" s="9" t="s">
        <v>202</v>
      </c>
      <c r="C16" s="21">
        <v>3.1</v>
      </c>
      <c r="D16" s="31"/>
      <c r="E16" s="32">
        <v>2.1</v>
      </c>
      <c r="F16" s="33"/>
      <c r="G16" s="33">
        <v>4.0999999999999996</v>
      </c>
      <c r="H16" s="34"/>
      <c r="I16" s="35">
        <v>35.9</v>
      </c>
      <c r="J16" s="33"/>
      <c r="K16" s="33">
        <v>2.2000000000000002</v>
      </c>
      <c r="L16" s="34"/>
      <c r="M16" s="35"/>
      <c r="N16" s="33"/>
      <c r="O16" s="33"/>
      <c r="P16" s="34"/>
      <c r="Q16" s="35"/>
      <c r="R16" s="33"/>
      <c r="S16" s="33"/>
      <c r="T16" s="34"/>
      <c r="U16" s="35">
        <v>2.2999999999999998</v>
      </c>
      <c r="V16" s="33"/>
      <c r="W16" s="33">
        <v>16.5</v>
      </c>
      <c r="X16" s="34"/>
      <c r="Y16" s="35"/>
      <c r="Z16" s="33"/>
      <c r="AA16" s="33"/>
      <c r="AB16" s="34"/>
      <c r="AC16" s="35"/>
      <c r="AD16" s="33"/>
      <c r="AE16" s="33"/>
      <c r="AF16" s="34"/>
      <c r="AG16" s="36">
        <v>3.4</v>
      </c>
      <c r="AH16" s="37"/>
      <c r="AI16" s="37">
        <v>2.9</v>
      </c>
      <c r="AJ16" s="38"/>
    </row>
    <row r="17" spans="1:36" x14ac:dyDescent="0.25">
      <c r="B17" s="9" t="s">
        <v>203</v>
      </c>
      <c r="C17" s="21">
        <v>8.4</v>
      </c>
      <c r="D17" s="31"/>
      <c r="E17" s="32">
        <v>6.7</v>
      </c>
      <c r="F17" s="33"/>
      <c r="G17" s="33">
        <v>10.1</v>
      </c>
      <c r="H17" s="34"/>
      <c r="I17" s="35">
        <v>20.6</v>
      </c>
      <c r="J17" s="33"/>
      <c r="K17" s="33">
        <v>7.1</v>
      </c>
      <c r="L17" s="34"/>
      <c r="M17" s="35"/>
      <c r="N17" s="33"/>
      <c r="O17" s="33"/>
      <c r="P17" s="34"/>
      <c r="Q17" s="35"/>
      <c r="R17" s="33"/>
      <c r="S17" s="33"/>
      <c r="T17" s="34"/>
      <c r="U17" s="35">
        <v>7.6</v>
      </c>
      <c r="V17" s="33"/>
      <c r="W17" s="33">
        <v>21.8</v>
      </c>
      <c r="X17" s="34"/>
      <c r="Y17" s="35"/>
      <c r="Z17" s="33"/>
      <c r="AA17" s="33"/>
      <c r="AB17" s="34"/>
      <c r="AC17" s="35"/>
      <c r="AD17" s="33"/>
      <c r="AE17" s="33"/>
      <c r="AF17" s="34"/>
      <c r="AG17" s="36">
        <v>7.8</v>
      </c>
      <c r="AH17" s="37"/>
      <c r="AI17" s="37">
        <v>8.5</v>
      </c>
      <c r="AJ17" s="38"/>
    </row>
    <row r="18" spans="1:36" x14ac:dyDescent="0.25">
      <c r="B18" s="9" t="s">
        <v>111</v>
      </c>
      <c r="C18" s="21">
        <v>15.8</v>
      </c>
      <c r="D18" s="31"/>
      <c r="E18" s="32">
        <v>14.4</v>
      </c>
      <c r="F18" s="33"/>
      <c r="G18" s="33">
        <v>17.100000000000001</v>
      </c>
      <c r="H18" s="34"/>
      <c r="I18" s="35">
        <v>15.4</v>
      </c>
      <c r="J18" s="33"/>
      <c r="K18" s="33">
        <v>14.7</v>
      </c>
      <c r="L18" s="34"/>
      <c r="M18" s="35"/>
      <c r="N18" s="33"/>
      <c r="O18" s="33"/>
      <c r="P18" s="34"/>
      <c r="Q18" s="35"/>
      <c r="R18" s="33"/>
      <c r="S18" s="33"/>
      <c r="T18" s="34"/>
      <c r="U18" s="35">
        <v>15.4</v>
      </c>
      <c r="V18" s="33"/>
      <c r="W18" s="33">
        <v>22.4</v>
      </c>
      <c r="X18" s="34"/>
      <c r="Y18" s="35"/>
      <c r="Z18" s="33"/>
      <c r="AA18" s="33"/>
      <c r="AB18" s="34"/>
      <c r="AC18" s="35"/>
      <c r="AD18" s="33"/>
      <c r="AE18" s="33"/>
      <c r="AF18" s="34"/>
      <c r="AG18" s="36">
        <v>14.9</v>
      </c>
      <c r="AH18" s="37"/>
      <c r="AI18" s="37">
        <v>16.100000000000001</v>
      </c>
      <c r="AJ18" s="38"/>
    </row>
    <row r="19" spans="1:36" x14ac:dyDescent="0.25">
      <c r="B19" s="9" t="s">
        <v>110</v>
      </c>
      <c r="C19" s="39">
        <v>21.4</v>
      </c>
      <c r="D19" s="31"/>
      <c r="E19" s="32">
        <v>21.2</v>
      </c>
      <c r="F19" s="33"/>
      <c r="G19" s="33">
        <v>21.7</v>
      </c>
      <c r="H19" s="34"/>
      <c r="I19" s="35">
        <v>10.8</v>
      </c>
      <c r="J19" s="33"/>
      <c r="K19" s="33">
        <v>21.2</v>
      </c>
      <c r="L19" s="34"/>
      <c r="M19" s="35"/>
      <c r="N19" s="33"/>
      <c r="O19" s="33"/>
      <c r="P19" s="34"/>
      <c r="Q19" s="35"/>
      <c r="R19" s="33"/>
      <c r="S19" s="33"/>
      <c r="T19" s="34"/>
      <c r="U19" s="35">
        <v>21.6</v>
      </c>
      <c r="V19" s="33"/>
      <c r="W19" s="33">
        <v>18.3</v>
      </c>
      <c r="X19" s="34"/>
      <c r="Y19" s="35"/>
      <c r="Z19" s="33"/>
      <c r="AA19" s="33"/>
      <c r="AB19" s="34"/>
      <c r="AC19" s="35"/>
      <c r="AD19" s="33"/>
      <c r="AE19" s="33"/>
      <c r="AF19" s="34"/>
      <c r="AG19" s="36">
        <v>20.7</v>
      </c>
      <c r="AH19" s="37"/>
      <c r="AI19" s="37">
        <v>21.7</v>
      </c>
      <c r="AJ19" s="38"/>
    </row>
    <row r="20" spans="1:36" x14ac:dyDescent="0.25">
      <c r="B20" s="10" t="s">
        <v>109</v>
      </c>
      <c r="C20" s="39">
        <v>22.1</v>
      </c>
      <c r="D20" s="31"/>
      <c r="E20" s="32">
        <v>23.3</v>
      </c>
      <c r="F20" s="33"/>
      <c r="G20" s="33">
        <v>21</v>
      </c>
      <c r="H20" s="34"/>
      <c r="I20" s="35">
        <v>9.1</v>
      </c>
      <c r="J20" s="33"/>
      <c r="K20" s="33">
        <v>22.8</v>
      </c>
      <c r="L20" s="34"/>
      <c r="M20" s="35"/>
      <c r="N20" s="33"/>
      <c r="O20" s="33"/>
      <c r="P20" s="34"/>
      <c r="Q20" s="35"/>
      <c r="R20" s="33"/>
      <c r="S20" s="33"/>
      <c r="T20" s="34"/>
      <c r="U20" s="35">
        <v>22.8</v>
      </c>
      <c r="V20" s="33"/>
      <c r="W20" s="33">
        <v>11.4</v>
      </c>
      <c r="X20" s="34"/>
      <c r="Y20" s="35"/>
      <c r="Z20" s="33"/>
      <c r="AA20" s="33"/>
      <c r="AB20" s="34"/>
      <c r="AC20" s="35"/>
      <c r="AD20" s="33"/>
      <c r="AE20" s="33"/>
      <c r="AF20" s="34"/>
      <c r="AG20" s="36">
        <v>22</v>
      </c>
      <c r="AH20" s="37"/>
      <c r="AI20" s="37">
        <v>22.2</v>
      </c>
      <c r="AJ20" s="38"/>
    </row>
    <row r="21" spans="1:36" x14ac:dyDescent="0.25">
      <c r="B21" s="9" t="s">
        <v>204</v>
      </c>
      <c r="C21" s="39">
        <v>27.3</v>
      </c>
      <c r="D21" s="31"/>
      <c r="E21" s="32">
        <v>31</v>
      </c>
      <c r="F21" s="33"/>
      <c r="G21" s="33">
        <v>23.7</v>
      </c>
      <c r="H21" s="34"/>
      <c r="I21" s="35">
        <v>6.9</v>
      </c>
      <c r="J21" s="33"/>
      <c r="K21" s="33">
        <v>30.2</v>
      </c>
      <c r="L21" s="34"/>
      <c r="M21" s="35"/>
      <c r="N21" s="33"/>
      <c r="O21" s="33"/>
      <c r="P21" s="34"/>
      <c r="Q21" s="35"/>
      <c r="R21" s="33"/>
      <c r="S21" s="33"/>
      <c r="T21" s="34"/>
      <c r="U21" s="35">
        <v>28.6</v>
      </c>
      <c r="V21" s="33"/>
      <c r="W21" s="33">
        <v>6.7</v>
      </c>
      <c r="X21" s="34"/>
      <c r="Y21" s="35"/>
      <c r="Z21" s="33"/>
      <c r="AA21" s="33"/>
      <c r="AB21" s="34"/>
      <c r="AC21" s="35"/>
      <c r="AD21" s="33"/>
      <c r="AE21" s="33"/>
      <c r="AF21" s="34"/>
      <c r="AG21" s="36">
        <v>28.7</v>
      </c>
      <c r="AH21" s="37"/>
      <c r="AI21" s="37">
        <v>26.9</v>
      </c>
      <c r="AJ21" s="38"/>
    </row>
    <row r="22" spans="1:36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5"/>
      <c r="N22" s="33"/>
      <c r="O22" s="33"/>
      <c r="P22" s="34"/>
      <c r="Q22" s="35"/>
      <c r="R22" s="33"/>
      <c r="S22" s="33"/>
      <c r="T22" s="34"/>
      <c r="U22" s="35"/>
      <c r="V22" s="33"/>
      <c r="W22" s="33"/>
      <c r="X22" s="34"/>
      <c r="Y22" s="35"/>
      <c r="Z22" s="33"/>
      <c r="AA22" s="33"/>
      <c r="AB22" s="34"/>
      <c r="AC22" s="35"/>
      <c r="AD22" s="33"/>
      <c r="AE22" s="33"/>
      <c r="AF22" s="34"/>
      <c r="AG22" s="36"/>
      <c r="AH22" s="37"/>
      <c r="AI22" s="37"/>
      <c r="AJ22" s="38"/>
    </row>
    <row r="23" spans="1:36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5"/>
      <c r="N23" s="33"/>
      <c r="O23" s="33"/>
      <c r="P23" s="34"/>
      <c r="Q23" s="35"/>
      <c r="R23" s="33"/>
      <c r="S23" s="33"/>
      <c r="T23" s="34"/>
      <c r="U23" s="35"/>
      <c r="V23" s="33"/>
      <c r="W23" s="33"/>
      <c r="X23" s="34"/>
      <c r="Y23" s="35"/>
      <c r="Z23" s="33"/>
      <c r="AA23" s="33"/>
      <c r="AB23" s="34"/>
      <c r="AC23" s="35"/>
      <c r="AD23" s="33"/>
      <c r="AE23" s="33"/>
      <c r="AF23" s="34"/>
      <c r="AG23" s="36"/>
      <c r="AH23" s="37"/>
      <c r="AI23" s="37"/>
      <c r="AJ23" s="38"/>
    </row>
    <row r="24" spans="1:36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5"/>
      <c r="N24" s="33"/>
      <c r="O24" s="33"/>
      <c r="P24" s="34"/>
      <c r="Q24" s="35"/>
      <c r="R24" s="33"/>
      <c r="S24" s="33"/>
      <c r="T24" s="34"/>
      <c r="U24" s="35"/>
      <c r="V24" s="33"/>
      <c r="W24" s="33"/>
      <c r="X24" s="34"/>
      <c r="Y24" s="35"/>
      <c r="Z24" s="33"/>
      <c r="AA24" s="33"/>
      <c r="AB24" s="34"/>
      <c r="AC24" s="35"/>
      <c r="AD24" s="33"/>
      <c r="AE24" s="33"/>
      <c r="AF24" s="34"/>
      <c r="AG24" s="36"/>
      <c r="AH24" s="37"/>
      <c r="AI24" s="37"/>
      <c r="AJ24" s="38"/>
    </row>
    <row r="25" spans="1:36" x14ac:dyDescent="0.25">
      <c r="B25" s="11"/>
      <c r="C25" s="44"/>
      <c r="D25" s="45"/>
      <c r="E25" s="43"/>
      <c r="F25" s="43"/>
      <c r="G25" s="43"/>
      <c r="H25" s="31"/>
      <c r="I25" s="44"/>
      <c r="J25" s="46"/>
      <c r="K25" s="46"/>
      <c r="L25" s="45"/>
      <c r="M25" s="44"/>
      <c r="N25" s="46"/>
      <c r="O25" s="46"/>
      <c r="P25" s="45"/>
      <c r="Q25" s="44"/>
      <c r="R25" s="46"/>
      <c r="S25" s="46"/>
      <c r="T25" s="45"/>
      <c r="U25" s="44"/>
      <c r="V25" s="46"/>
      <c r="W25" s="46"/>
      <c r="X25" s="45"/>
      <c r="Y25" s="44"/>
      <c r="Z25" s="46"/>
      <c r="AA25" s="46"/>
      <c r="AB25" s="45"/>
      <c r="AC25" s="44"/>
      <c r="AD25" s="46"/>
      <c r="AE25" s="46"/>
      <c r="AF25" s="45"/>
      <c r="AG25" s="47"/>
      <c r="AH25" s="48"/>
      <c r="AI25" s="48"/>
      <c r="AJ25" s="49"/>
    </row>
    <row r="26" spans="1:36" ht="39" x14ac:dyDescent="0.25">
      <c r="B26" s="22" t="s">
        <v>48</v>
      </c>
      <c r="C26" s="51">
        <f>SUM(C17:C21)</f>
        <v>95</v>
      </c>
      <c r="D26" s="78"/>
      <c r="E26" s="51">
        <f>SUM(E17:E21)</f>
        <v>96.6</v>
      </c>
      <c r="F26" s="78"/>
      <c r="G26" s="79">
        <f>SUM(G17:G21)</f>
        <v>93.600000000000009</v>
      </c>
      <c r="H26" s="50"/>
      <c r="I26" s="51">
        <f>SUM(I17:I21)</f>
        <v>62.8</v>
      </c>
      <c r="J26" s="78"/>
      <c r="K26" s="79">
        <f>SUM(K17:K21)</f>
        <v>96</v>
      </c>
      <c r="L26" s="50"/>
      <c r="M26" s="44"/>
      <c r="N26" s="46"/>
      <c r="O26" s="46"/>
      <c r="P26" s="45"/>
      <c r="Q26" s="44"/>
      <c r="R26" s="46"/>
      <c r="S26" s="46"/>
      <c r="T26" s="45"/>
      <c r="U26" s="44">
        <f>SUM(U17:U21)</f>
        <v>96</v>
      </c>
      <c r="V26" s="46"/>
      <c r="W26" s="46">
        <f>SUM(W17:W21)</f>
        <v>80.600000000000009</v>
      </c>
      <c r="X26" s="45"/>
      <c r="Y26" s="51"/>
      <c r="Z26" s="78"/>
      <c r="AA26" s="79"/>
      <c r="AB26" s="50"/>
      <c r="AC26" s="44"/>
      <c r="AD26" s="46"/>
      <c r="AE26" s="46"/>
      <c r="AF26" s="45"/>
      <c r="AG26" s="47">
        <f>SUM(AG17:AG21)</f>
        <v>94.100000000000009</v>
      </c>
      <c r="AH26" s="48"/>
      <c r="AI26" s="48">
        <f>SUM(AI17:AI21)</f>
        <v>95.4</v>
      </c>
      <c r="AJ26" s="49"/>
    </row>
    <row r="27" spans="1:36" x14ac:dyDescent="0.25">
      <c r="B27" t="s">
        <v>206</v>
      </c>
    </row>
    <row r="28" spans="1:36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14">
        <v>3</v>
      </c>
    </row>
    <row r="29" spans="1:36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12" t="s">
        <v>209</v>
      </c>
    </row>
    <row r="30" spans="1:36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2">
        <v>2016</v>
      </c>
    </row>
    <row r="31" spans="1:36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15" t="s">
        <v>53</v>
      </c>
    </row>
    <row r="32" spans="1:36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15" t="str">
        <f>B41</f>
        <v>Band 2</v>
      </c>
    </row>
    <row r="33" spans="1:36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6" x14ac:dyDescent="0.25">
      <c r="B34" s="144" t="s">
        <v>33</v>
      </c>
      <c r="C34" s="145"/>
      <c r="D34" s="145"/>
      <c r="E34" s="145"/>
      <c r="F34" s="146"/>
    </row>
    <row r="35" spans="1:36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4"/>
    </row>
    <row r="36" spans="1:36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9" t="s">
        <v>6</v>
      </c>
      <c r="R36" s="149"/>
      <c r="S36" s="149"/>
      <c r="T36" s="149"/>
      <c r="U36" s="149" t="s">
        <v>7</v>
      </c>
      <c r="V36" s="149"/>
      <c r="W36" s="149"/>
      <c r="X36" s="149"/>
      <c r="Y36" s="149" t="s">
        <v>8</v>
      </c>
      <c r="Z36" s="149"/>
      <c r="AA36" s="149"/>
      <c r="AB36" s="149"/>
      <c r="AC36" s="149" t="s">
        <v>9</v>
      </c>
      <c r="AD36" s="149"/>
      <c r="AE36" s="149"/>
      <c r="AF36" s="149"/>
      <c r="AG36" s="147" t="s">
        <v>10</v>
      </c>
      <c r="AH36" s="147"/>
      <c r="AI36" s="147"/>
      <c r="AJ36" s="147"/>
    </row>
    <row r="37" spans="1:36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17</v>
      </c>
      <c r="P37" s="148"/>
      <c r="Q37" s="148" t="s">
        <v>18</v>
      </c>
      <c r="R37" s="148"/>
      <c r="S37" s="148" t="s">
        <v>19</v>
      </c>
      <c r="T37" s="148"/>
      <c r="U37" s="148" t="s">
        <v>20</v>
      </c>
      <c r="V37" s="148"/>
      <c r="W37" s="148" t="s">
        <v>21</v>
      </c>
      <c r="X37" s="148"/>
      <c r="Y37" s="148" t="s">
        <v>22</v>
      </c>
      <c r="Z37" s="148"/>
      <c r="AA37" s="148" t="s">
        <v>23</v>
      </c>
      <c r="AB37" s="148"/>
      <c r="AC37" s="148" t="s">
        <v>24</v>
      </c>
      <c r="AD37" s="148"/>
      <c r="AE37" s="148" t="s">
        <v>25</v>
      </c>
      <c r="AF37" s="148"/>
      <c r="AG37" s="150" t="s">
        <v>26</v>
      </c>
      <c r="AH37" s="150"/>
      <c r="AI37" s="150" t="s">
        <v>27</v>
      </c>
      <c r="AJ37" s="150"/>
    </row>
    <row r="38" spans="1:36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</row>
    <row r="39" spans="1:36" x14ac:dyDescent="0.25">
      <c r="B39" s="8" t="s">
        <v>201</v>
      </c>
      <c r="C39" s="20">
        <v>1.8</v>
      </c>
      <c r="D39" s="23"/>
      <c r="E39" s="24">
        <v>1.2</v>
      </c>
      <c r="F39" s="25"/>
      <c r="G39" s="25">
        <v>2.4</v>
      </c>
      <c r="H39" s="26"/>
      <c r="I39" s="27">
        <v>1.1000000000000001</v>
      </c>
      <c r="J39" s="25"/>
      <c r="K39" s="25">
        <v>1.8</v>
      </c>
      <c r="L39" s="26"/>
      <c r="M39" s="27"/>
      <c r="N39" s="25"/>
      <c r="O39" s="25"/>
      <c r="P39" s="26"/>
      <c r="Q39" s="27"/>
      <c r="R39" s="25"/>
      <c r="S39" s="25"/>
      <c r="T39" s="26"/>
      <c r="U39" s="27">
        <v>1.7</v>
      </c>
      <c r="V39" s="25"/>
      <c r="W39" s="25">
        <v>2.8</v>
      </c>
      <c r="X39" s="26"/>
      <c r="Y39" s="27"/>
      <c r="Z39" s="25"/>
      <c r="AA39" s="25"/>
      <c r="AB39" s="26"/>
      <c r="AC39" s="27"/>
      <c r="AD39" s="25"/>
      <c r="AE39" s="25"/>
      <c r="AF39" s="26"/>
      <c r="AG39" s="28">
        <v>2.5</v>
      </c>
      <c r="AH39" s="29"/>
      <c r="AI39" s="29">
        <v>1.6</v>
      </c>
      <c r="AJ39" s="30"/>
    </row>
    <row r="40" spans="1:36" x14ac:dyDescent="0.25">
      <c r="B40" s="9" t="s">
        <v>202</v>
      </c>
      <c r="C40" s="21">
        <v>2.7</v>
      </c>
      <c r="D40" s="31"/>
      <c r="E40" s="32">
        <v>2.9</v>
      </c>
      <c r="F40" s="33"/>
      <c r="G40" s="33">
        <v>2.5</v>
      </c>
      <c r="H40" s="34"/>
      <c r="I40" s="35">
        <v>32.1</v>
      </c>
      <c r="J40" s="33"/>
      <c r="K40" s="33">
        <v>2</v>
      </c>
      <c r="L40" s="34"/>
      <c r="M40" s="35"/>
      <c r="N40" s="33"/>
      <c r="O40" s="33"/>
      <c r="P40" s="34"/>
      <c r="Q40" s="35"/>
      <c r="R40" s="33"/>
      <c r="S40" s="33"/>
      <c r="T40" s="34"/>
      <c r="U40" s="35">
        <v>1.9</v>
      </c>
      <c r="V40" s="33"/>
      <c r="W40" s="33">
        <v>14.6</v>
      </c>
      <c r="X40" s="34"/>
      <c r="Y40" s="35"/>
      <c r="Z40" s="33"/>
      <c r="AA40" s="33"/>
      <c r="AB40" s="34"/>
      <c r="AC40" s="35"/>
      <c r="AD40" s="33"/>
      <c r="AE40" s="33"/>
      <c r="AF40" s="34"/>
      <c r="AG40" s="36">
        <v>3.3</v>
      </c>
      <c r="AH40" s="37"/>
      <c r="AI40" s="37">
        <v>2.4</v>
      </c>
      <c r="AJ40" s="38"/>
    </row>
    <row r="41" spans="1:36" x14ac:dyDescent="0.25">
      <c r="B41" s="9" t="s">
        <v>203</v>
      </c>
      <c r="C41" s="21">
        <v>10.7</v>
      </c>
      <c r="D41" s="31"/>
      <c r="E41" s="32">
        <v>11.5</v>
      </c>
      <c r="F41" s="33"/>
      <c r="G41" s="33">
        <v>9.8000000000000007</v>
      </c>
      <c r="H41" s="34"/>
      <c r="I41" s="35">
        <v>24.7</v>
      </c>
      <c r="J41" s="33"/>
      <c r="K41" s="33">
        <v>9.4</v>
      </c>
      <c r="L41" s="34"/>
      <c r="M41" s="35"/>
      <c r="N41" s="33"/>
      <c r="O41" s="33"/>
      <c r="P41" s="34"/>
      <c r="Q41" s="35"/>
      <c r="R41" s="33"/>
      <c r="S41" s="33"/>
      <c r="T41" s="34"/>
      <c r="U41" s="35">
        <v>9.6999999999999993</v>
      </c>
      <c r="V41" s="33"/>
      <c r="W41" s="33">
        <v>26.2</v>
      </c>
      <c r="X41" s="34"/>
      <c r="Y41" s="35"/>
      <c r="Z41" s="33"/>
      <c r="AA41" s="33"/>
      <c r="AB41" s="34"/>
      <c r="AC41" s="35"/>
      <c r="AD41" s="33"/>
      <c r="AE41" s="33"/>
      <c r="AF41" s="34"/>
      <c r="AG41" s="36">
        <v>10.5</v>
      </c>
      <c r="AH41" s="37"/>
      <c r="AI41" s="37">
        <v>10.6</v>
      </c>
      <c r="AJ41" s="38"/>
    </row>
    <row r="42" spans="1:36" x14ac:dyDescent="0.25">
      <c r="B42" s="9" t="s">
        <v>111</v>
      </c>
      <c r="C42" s="21">
        <v>22.4</v>
      </c>
      <c r="D42" s="31"/>
      <c r="E42" s="32">
        <v>23.7</v>
      </c>
      <c r="F42" s="33"/>
      <c r="G42" s="33">
        <v>21.1</v>
      </c>
      <c r="H42" s="34"/>
      <c r="I42" s="35">
        <v>18.899999999999999</v>
      </c>
      <c r="J42" s="33"/>
      <c r="K42" s="33">
        <v>21.1</v>
      </c>
      <c r="L42" s="34"/>
      <c r="M42" s="35"/>
      <c r="N42" s="33"/>
      <c r="O42" s="33"/>
      <c r="P42" s="34"/>
      <c r="Q42" s="35"/>
      <c r="R42" s="33"/>
      <c r="S42" s="33"/>
      <c r="T42" s="34"/>
      <c r="U42" s="35">
        <v>22</v>
      </c>
      <c r="V42" s="33"/>
      <c r="W42" s="33">
        <v>28.5</v>
      </c>
      <c r="X42" s="34"/>
      <c r="Y42" s="35"/>
      <c r="Z42" s="33"/>
      <c r="AA42" s="33"/>
      <c r="AB42" s="34"/>
      <c r="AC42" s="35"/>
      <c r="AD42" s="33"/>
      <c r="AE42" s="33"/>
      <c r="AF42" s="34"/>
      <c r="AG42" s="36">
        <v>20.5</v>
      </c>
      <c r="AH42" s="37"/>
      <c r="AI42" s="37">
        <v>23</v>
      </c>
      <c r="AJ42" s="38"/>
    </row>
    <row r="43" spans="1:36" x14ac:dyDescent="0.25">
      <c r="B43" s="9" t="s">
        <v>110</v>
      </c>
      <c r="C43" s="39">
        <v>26.9</v>
      </c>
      <c r="D43" s="31"/>
      <c r="E43" s="32">
        <v>27.8</v>
      </c>
      <c r="F43" s="33"/>
      <c r="G43" s="33">
        <v>26.1</v>
      </c>
      <c r="H43" s="34"/>
      <c r="I43" s="35">
        <v>13.1</v>
      </c>
      <c r="J43" s="33"/>
      <c r="K43" s="33">
        <v>26.7</v>
      </c>
      <c r="L43" s="34"/>
      <c r="M43" s="35"/>
      <c r="N43" s="33"/>
      <c r="O43" s="33"/>
      <c r="P43" s="34"/>
      <c r="Q43" s="35"/>
      <c r="R43" s="33"/>
      <c r="S43" s="33"/>
      <c r="T43" s="34"/>
      <c r="U43" s="35">
        <v>27.5</v>
      </c>
      <c r="V43" s="33"/>
      <c r="W43" s="33">
        <v>18.100000000000001</v>
      </c>
      <c r="X43" s="34"/>
      <c r="Y43" s="35"/>
      <c r="Z43" s="33"/>
      <c r="AA43" s="33"/>
      <c r="AB43" s="34"/>
      <c r="AC43" s="35"/>
      <c r="AD43" s="33"/>
      <c r="AE43" s="33"/>
      <c r="AF43" s="34"/>
      <c r="AG43" s="36">
        <v>24.5</v>
      </c>
      <c r="AH43" s="37"/>
      <c r="AI43" s="37">
        <v>27.7</v>
      </c>
      <c r="AJ43" s="38"/>
    </row>
    <row r="44" spans="1:36" x14ac:dyDescent="0.25">
      <c r="B44" s="10" t="s">
        <v>109</v>
      </c>
      <c r="C44" s="39">
        <v>20.6</v>
      </c>
      <c r="D44" s="31"/>
      <c r="E44" s="32">
        <v>20.2</v>
      </c>
      <c r="F44" s="33"/>
      <c r="G44" s="33">
        <v>20.9</v>
      </c>
      <c r="H44" s="34"/>
      <c r="I44" s="35">
        <v>7.3</v>
      </c>
      <c r="J44" s="33"/>
      <c r="K44" s="33">
        <v>21.8</v>
      </c>
      <c r="L44" s="34"/>
      <c r="M44" s="35"/>
      <c r="N44" s="33"/>
      <c r="O44" s="33"/>
      <c r="P44" s="34"/>
      <c r="Q44" s="35"/>
      <c r="R44" s="33"/>
      <c r="S44" s="33"/>
      <c r="T44" s="34"/>
      <c r="U44" s="35">
        <v>21.4</v>
      </c>
      <c r="V44" s="33"/>
      <c r="W44" s="33">
        <v>7.4</v>
      </c>
      <c r="X44" s="34"/>
      <c r="Y44" s="35"/>
      <c r="Z44" s="33"/>
      <c r="AA44" s="33"/>
      <c r="AB44" s="34"/>
      <c r="AC44" s="35"/>
      <c r="AD44" s="33"/>
      <c r="AE44" s="33"/>
      <c r="AF44" s="34"/>
      <c r="AG44" s="36">
        <v>20.3</v>
      </c>
      <c r="AH44" s="37"/>
      <c r="AI44" s="37">
        <v>20.8</v>
      </c>
      <c r="AJ44" s="38"/>
    </row>
    <row r="45" spans="1:36" x14ac:dyDescent="0.25">
      <c r="B45" s="9" t="s">
        <v>204</v>
      </c>
      <c r="C45" s="39">
        <v>15</v>
      </c>
      <c r="D45" s="31"/>
      <c r="E45" s="32">
        <v>12.7</v>
      </c>
      <c r="F45" s="33"/>
      <c r="G45" s="33">
        <v>17.100000000000001</v>
      </c>
      <c r="H45" s="34"/>
      <c r="I45" s="35">
        <v>2.8</v>
      </c>
      <c r="J45" s="33"/>
      <c r="K45" s="33">
        <v>17.3</v>
      </c>
      <c r="L45" s="34"/>
      <c r="M45" s="35"/>
      <c r="N45" s="33"/>
      <c r="O45" s="33"/>
      <c r="P45" s="34"/>
      <c r="Q45" s="35"/>
      <c r="R45" s="33"/>
      <c r="S45" s="33"/>
      <c r="T45" s="34"/>
      <c r="U45" s="35">
        <v>15.7</v>
      </c>
      <c r="V45" s="33"/>
      <c r="W45" s="33">
        <v>2.5</v>
      </c>
      <c r="X45" s="34"/>
      <c r="Y45" s="35"/>
      <c r="Z45" s="33"/>
      <c r="AA45" s="33"/>
      <c r="AB45" s="34"/>
      <c r="AC45" s="35"/>
      <c r="AD45" s="33"/>
      <c r="AE45" s="33"/>
      <c r="AF45" s="34"/>
      <c r="AG45" s="36">
        <v>18.399999999999999</v>
      </c>
      <c r="AH45" s="37"/>
      <c r="AI45" s="37">
        <v>13.9</v>
      </c>
      <c r="AJ45" s="38"/>
    </row>
    <row r="46" spans="1:36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5"/>
      <c r="N46" s="33"/>
      <c r="O46" s="33"/>
      <c r="P46" s="34"/>
      <c r="Q46" s="35"/>
      <c r="R46" s="33"/>
      <c r="S46" s="33"/>
      <c r="T46" s="34"/>
      <c r="U46" s="35"/>
      <c r="V46" s="33"/>
      <c r="W46" s="33"/>
      <c r="X46" s="34"/>
      <c r="Y46" s="35"/>
      <c r="Z46" s="33"/>
      <c r="AA46" s="33"/>
      <c r="AB46" s="34"/>
      <c r="AC46" s="35"/>
      <c r="AD46" s="33"/>
      <c r="AE46" s="33"/>
      <c r="AF46" s="34"/>
      <c r="AG46" s="36"/>
      <c r="AH46" s="37"/>
      <c r="AI46" s="37"/>
      <c r="AJ46" s="38"/>
    </row>
    <row r="47" spans="1:36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5"/>
      <c r="N47" s="33"/>
      <c r="O47" s="33"/>
      <c r="P47" s="34"/>
      <c r="Q47" s="35"/>
      <c r="R47" s="33"/>
      <c r="S47" s="33"/>
      <c r="T47" s="34"/>
      <c r="U47" s="35"/>
      <c r="V47" s="33"/>
      <c r="W47" s="33"/>
      <c r="X47" s="34"/>
      <c r="Y47" s="35"/>
      <c r="Z47" s="33"/>
      <c r="AA47" s="33"/>
      <c r="AB47" s="34"/>
      <c r="AC47" s="35"/>
      <c r="AD47" s="33"/>
      <c r="AE47" s="33"/>
      <c r="AF47" s="34"/>
      <c r="AG47" s="36"/>
      <c r="AH47" s="37"/>
      <c r="AI47" s="37"/>
      <c r="AJ47" s="38"/>
    </row>
    <row r="48" spans="1:36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5"/>
      <c r="N48" s="33"/>
      <c r="O48" s="33"/>
      <c r="P48" s="34"/>
      <c r="Q48" s="35"/>
      <c r="R48" s="33"/>
      <c r="S48" s="33"/>
      <c r="T48" s="34"/>
      <c r="U48" s="35"/>
      <c r="V48" s="33"/>
      <c r="W48" s="33"/>
      <c r="X48" s="34"/>
      <c r="Y48" s="35"/>
      <c r="Z48" s="33"/>
      <c r="AA48" s="33"/>
      <c r="AB48" s="34"/>
      <c r="AC48" s="35"/>
      <c r="AD48" s="33"/>
      <c r="AE48" s="33"/>
      <c r="AF48" s="34"/>
      <c r="AG48" s="36"/>
      <c r="AH48" s="37"/>
      <c r="AI48" s="37"/>
      <c r="AJ48" s="38"/>
    </row>
    <row r="49" spans="1:36" x14ac:dyDescent="0.25">
      <c r="B49" s="11"/>
      <c r="C49" s="44"/>
      <c r="D49" s="45"/>
      <c r="E49" s="43"/>
      <c r="F49" s="43"/>
      <c r="G49" s="43"/>
      <c r="H49" s="31"/>
      <c r="I49" s="44"/>
      <c r="J49" s="46"/>
      <c r="K49" s="46"/>
      <c r="L49" s="45"/>
      <c r="M49" s="44"/>
      <c r="N49" s="46"/>
      <c r="O49" s="46"/>
      <c r="P49" s="45"/>
      <c r="Q49" s="44"/>
      <c r="R49" s="46"/>
      <c r="S49" s="46"/>
      <c r="T49" s="45"/>
      <c r="U49" s="44"/>
      <c r="V49" s="46"/>
      <c r="W49" s="46"/>
      <c r="X49" s="45"/>
      <c r="Y49" s="44"/>
      <c r="Z49" s="46"/>
      <c r="AA49" s="46"/>
      <c r="AB49" s="45"/>
      <c r="AC49" s="44"/>
      <c r="AD49" s="46"/>
      <c r="AE49" s="46"/>
      <c r="AF49" s="45"/>
      <c r="AG49" s="47"/>
      <c r="AH49" s="48"/>
      <c r="AI49" s="48"/>
      <c r="AJ49" s="49"/>
    </row>
    <row r="50" spans="1:36" ht="39" x14ac:dyDescent="0.25">
      <c r="B50" s="22" t="s">
        <v>48</v>
      </c>
      <c r="C50" s="51">
        <f>SUM(C41:C45)</f>
        <v>95.6</v>
      </c>
      <c r="D50" s="78"/>
      <c r="E50" s="51">
        <f>SUM(E41:E45)</f>
        <v>95.9</v>
      </c>
      <c r="F50" s="78"/>
      <c r="G50" s="79">
        <f>SUM(G41:G45)</f>
        <v>95</v>
      </c>
      <c r="H50" s="50"/>
      <c r="I50" s="51">
        <f>SUM(I41:I45)</f>
        <v>66.8</v>
      </c>
      <c r="J50" s="78"/>
      <c r="K50" s="79">
        <f>SUM(K41:K45)</f>
        <v>96.3</v>
      </c>
      <c r="L50" s="50"/>
      <c r="M50" s="44"/>
      <c r="N50" s="46"/>
      <c r="O50" s="46"/>
      <c r="P50" s="45"/>
      <c r="Q50" s="44"/>
      <c r="R50" s="46"/>
      <c r="S50" s="46"/>
      <c r="T50" s="45"/>
      <c r="U50" s="44">
        <f>SUM(U41:U45)</f>
        <v>96.3</v>
      </c>
      <c r="V50" s="46"/>
      <c r="W50" s="46">
        <f>SUM(W41:W45)</f>
        <v>82.700000000000017</v>
      </c>
      <c r="X50" s="45"/>
      <c r="Y50" s="51"/>
      <c r="Z50" s="78"/>
      <c r="AA50" s="79"/>
      <c r="AB50" s="50"/>
      <c r="AC50" s="44"/>
      <c r="AD50" s="46"/>
      <c r="AE50" s="46"/>
      <c r="AF50" s="45"/>
      <c r="AG50" s="47">
        <f>SUM(AG41:AG45)</f>
        <v>94.199999999999989</v>
      </c>
      <c r="AH50" s="48"/>
      <c r="AI50" s="48">
        <f>SUM(AI41:AI45)</f>
        <v>96</v>
      </c>
      <c r="AJ50" s="49"/>
    </row>
    <row r="52" spans="1:36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14">
        <v>7</v>
      </c>
    </row>
    <row r="53" spans="1:36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12" t="s">
        <v>57</v>
      </c>
    </row>
    <row r="54" spans="1:36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>
        <v>2016</v>
      </c>
    </row>
    <row r="55" spans="1:36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15" t="s">
        <v>53</v>
      </c>
    </row>
    <row r="56" spans="1:36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 t="str">
        <f>B65</f>
        <v>Band 5</v>
      </c>
    </row>
    <row r="57" spans="1:36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6" ht="18" x14ac:dyDescent="0.25">
      <c r="A58" s="1"/>
      <c r="B58" s="144" t="s">
        <v>33</v>
      </c>
      <c r="C58" s="145"/>
      <c r="D58" s="145"/>
      <c r="E58" s="145"/>
      <c r="F58" s="146"/>
    </row>
    <row r="59" spans="1:36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4"/>
    </row>
    <row r="60" spans="1:36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9" t="s">
        <v>6</v>
      </c>
      <c r="R60" s="149"/>
      <c r="S60" s="149"/>
      <c r="T60" s="149"/>
      <c r="U60" s="149" t="s">
        <v>7</v>
      </c>
      <c r="V60" s="149"/>
      <c r="W60" s="149"/>
      <c r="X60" s="149"/>
      <c r="Y60" s="149" t="s">
        <v>8</v>
      </c>
      <c r="Z60" s="149"/>
      <c r="AA60" s="149"/>
      <c r="AB60" s="149"/>
      <c r="AC60" s="149" t="s">
        <v>9</v>
      </c>
      <c r="AD60" s="149"/>
      <c r="AE60" s="149"/>
      <c r="AF60" s="149"/>
      <c r="AG60" s="147" t="s">
        <v>10</v>
      </c>
      <c r="AH60" s="147"/>
      <c r="AI60" s="147"/>
      <c r="AJ60" s="147"/>
    </row>
    <row r="61" spans="1:36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17</v>
      </c>
      <c r="P61" s="148"/>
      <c r="Q61" s="148" t="s">
        <v>18</v>
      </c>
      <c r="R61" s="148"/>
      <c r="S61" s="148" t="s">
        <v>19</v>
      </c>
      <c r="T61" s="148"/>
      <c r="U61" s="148" t="s">
        <v>20</v>
      </c>
      <c r="V61" s="148"/>
      <c r="W61" s="148" t="s">
        <v>21</v>
      </c>
      <c r="X61" s="148"/>
      <c r="Y61" s="148" t="s">
        <v>22</v>
      </c>
      <c r="Z61" s="148"/>
      <c r="AA61" s="148" t="s">
        <v>23</v>
      </c>
      <c r="AB61" s="148"/>
      <c r="AC61" s="148" t="s">
        <v>24</v>
      </c>
      <c r="AD61" s="148"/>
      <c r="AE61" s="148" t="s">
        <v>25</v>
      </c>
      <c r="AF61" s="148"/>
      <c r="AG61" s="150" t="s">
        <v>26</v>
      </c>
      <c r="AH61" s="150"/>
      <c r="AI61" s="150" t="s">
        <v>27</v>
      </c>
      <c r="AJ61" s="150"/>
    </row>
    <row r="62" spans="1:36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</row>
    <row r="63" spans="1:36" x14ac:dyDescent="0.25">
      <c r="B63" s="8" t="s">
        <v>201</v>
      </c>
      <c r="C63" s="20">
        <v>1.7</v>
      </c>
      <c r="D63" s="23"/>
      <c r="E63" s="24">
        <v>1.1000000000000001</v>
      </c>
      <c r="F63" s="25"/>
      <c r="G63" s="25">
        <v>2.2000000000000002</v>
      </c>
      <c r="H63" s="26"/>
      <c r="I63" s="27">
        <v>1.6</v>
      </c>
      <c r="J63" s="25"/>
      <c r="K63" s="25">
        <v>1.7</v>
      </c>
      <c r="L63" s="26"/>
      <c r="M63" s="27"/>
      <c r="N63" s="25"/>
      <c r="O63" s="25"/>
      <c r="P63" s="26"/>
      <c r="Q63" s="27"/>
      <c r="R63" s="25"/>
      <c r="S63" s="25"/>
      <c r="T63" s="26"/>
      <c r="U63" s="27">
        <v>1.6</v>
      </c>
      <c r="V63" s="25"/>
      <c r="W63" s="25">
        <v>2.9</v>
      </c>
      <c r="X63" s="26"/>
      <c r="Y63" s="27"/>
      <c r="Z63" s="25"/>
      <c r="AA63" s="25"/>
      <c r="AB63" s="26"/>
      <c r="AC63" s="27"/>
      <c r="AD63" s="25"/>
      <c r="AE63" s="25"/>
      <c r="AF63" s="26"/>
      <c r="AG63" s="28">
        <v>2.1</v>
      </c>
      <c r="AH63" s="29"/>
      <c r="AI63" s="29">
        <v>1.6</v>
      </c>
      <c r="AJ63" s="30"/>
    </row>
    <row r="64" spans="1:36" x14ac:dyDescent="0.25">
      <c r="B64" s="9" t="s">
        <v>213</v>
      </c>
      <c r="C64" s="21">
        <v>3.7</v>
      </c>
      <c r="D64" s="31"/>
      <c r="E64" s="32">
        <v>2.9</v>
      </c>
      <c r="F64" s="33"/>
      <c r="G64" s="33">
        <v>4.5</v>
      </c>
      <c r="H64" s="34"/>
      <c r="I64" s="35">
        <v>44.3</v>
      </c>
      <c r="J64" s="33"/>
      <c r="K64" s="33">
        <v>2.7</v>
      </c>
      <c r="L64" s="34"/>
      <c r="M64" s="35"/>
      <c r="N64" s="33"/>
      <c r="O64" s="33"/>
      <c r="P64" s="34"/>
      <c r="Q64" s="35"/>
      <c r="R64" s="33"/>
      <c r="S64" s="33"/>
      <c r="T64" s="34"/>
      <c r="U64" s="35">
        <v>2.8</v>
      </c>
      <c r="V64" s="33"/>
      <c r="W64" s="33">
        <v>19.8</v>
      </c>
      <c r="X64" s="34"/>
      <c r="Y64" s="35"/>
      <c r="Z64" s="33"/>
      <c r="AA64" s="33"/>
      <c r="AB64" s="34"/>
      <c r="AC64" s="35"/>
      <c r="AD64" s="33"/>
      <c r="AE64" s="33"/>
      <c r="AF64" s="34"/>
      <c r="AG64" s="36">
        <v>5.5</v>
      </c>
      <c r="AH64" s="37"/>
      <c r="AI64" s="37">
        <v>3.1</v>
      </c>
      <c r="AJ64" s="38"/>
    </row>
    <row r="65" spans="1:36" x14ac:dyDescent="0.25">
      <c r="B65" s="9" t="s">
        <v>109</v>
      </c>
      <c r="C65" s="21">
        <v>13.5</v>
      </c>
      <c r="D65" s="31"/>
      <c r="E65" s="32">
        <v>12</v>
      </c>
      <c r="F65" s="33"/>
      <c r="G65" s="33">
        <v>14.9</v>
      </c>
      <c r="H65" s="34"/>
      <c r="I65" s="35">
        <v>23.7</v>
      </c>
      <c r="J65" s="33"/>
      <c r="K65" s="33">
        <v>12</v>
      </c>
      <c r="L65" s="34"/>
      <c r="M65" s="35"/>
      <c r="N65" s="33"/>
      <c r="O65" s="33"/>
      <c r="P65" s="34"/>
      <c r="Q65" s="35"/>
      <c r="R65" s="33"/>
      <c r="S65" s="33"/>
      <c r="T65" s="34"/>
      <c r="U65" s="35">
        <v>12.5</v>
      </c>
      <c r="V65" s="33"/>
      <c r="W65" s="33">
        <v>29.8</v>
      </c>
      <c r="X65" s="34"/>
      <c r="Y65" s="35"/>
      <c r="Z65" s="33"/>
      <c r="AA65" s="33"/>
      <c r="AB65" s="34"/>
      <c r="AC65" s="35"/>
      <c r="AD65" s="33"/>
      <c r="AE65" s="33"/>
      <c r="AF65" s="34"/>
      <c r="AG65" s="36">
        <v>15.1</v>
      </c>
      <c r="AH65" s="37"/>
      <c r="AI65" s="37">
        <v>13</v>
      </c>
      <c r="AJ65" s="38"/>
    </row>
    <row r="66" spans="1:36" x14ac:dyDescent="0.25">
      <c r="B66" s="9" t="s">
        <v>204</v>
      </c>
      <c r="C66" s="21">
        <v>26.5</v>
      </c>
      <c r="D66" s="31"/>
      <c r="E66" s="32">
        <v>26.1</v>
      </c>
      <c r="F66" s="33"/>
      <c r="G66" s="33">
        <v>26.8</v>
      </c>
      <c r="H66" s="34"/>
      <c r="I66" s="35">
        <v>15.5</v>
      </c>
      <c r="J66" s="33"/>
      <c r="K66" s="33">
        <v>25.6</v>
      </c>
      <c r="L66" s="34"/>
      <c r="M66" s="35"/>
      <c r="N66" s="33"/>
      <c r="O66" s="33"/>
      <c r="P66" s="34"/>
      <c r="Q66" s="35"/>
      <c r="R66" s="33"/>
      <c r="S66" s="33"/>
      <c r="T66" s="34"/>
      <c r="U66" s="35">
        <v>26.5</v>
      </c>
      <c r="V66" s="33"/>
      <c r="W66" s="33">
        <v>27.1</v>
      </c>
      <c r="X66" s="34"/>
      <c r="Y66" s="35"/>
      <c r="Z66" s="33"/>
      <c r="AA66" s="33"/>
      <c r="AB66" s="34"/>
      <c r="AC66" s="35"/>
      <c r="AD66" s="33"/>
      <c r="AE66" s="33"/>
      <c r="AF66" s="34"/>
      <c r="AG66" s="36">
        <v>25.9</v>
      </c>
      <c r="AH66" s="37"/>
      <c r="AI66" s="37">
        <v>26.7</v>
      </c>
      <c r="AJ66" s="38"/>
    </row>
    <row r="67" spans="1:36" x14ac:dyDescent="0.25">
      <c r="B67" s="9" t="s">
        <v>210</v>
      </c>
      <c r="C67" s="39">
        <v>28.3</v>
      </c>
      <c r="D67" s="31"/>
      <c r="E67" s="32">
        <v>29.6</v>
      </c>
      <c r="F67" s="33"/>
      <c r="G67" s="33">
        <v>27.1</v>
      </c>
      <c r="H67" s="34"/>
      <c r="I67" s="35">
        <v>9.5</v>
      </c>
      <c r="J67" s="33"/>
      <c r="K67" s="33">
        <v>29</v>
      </c>
      <c r="L67" s="34"/>
      <c r="M67" s="35"/>
      <c r="N67" s="33"/>
      <c r="O67" s="33"/>
      <c r="P67" s="34"/>
      <c r="Q67" s="35"/>
      <c r="R67" s="33"/>
      <c r="S67" s="33"/>
      <c r="T67" s="34"/>
      <c r="U67" s="35">
        <v>29.2</v>
      </c>
      <c r="V67" s="33"/>
      <c r="W67" s="33">
        <v>14.6</v>
      </c>
      <c r="X67" s="34"/>
      <c r="Y67" s="35"/>
      <c r="Z67" s="33"/>
      <c r="AA67" s="33"/>
      <c r="AB67" s="34"/>
      <c r="AC67" s="35"/>
      <c r="AD67" s="33"/>
      <c r="AE67" s="33"/>
      <c r="AF67" s="34"/>
      <c r="AG67" s="36">
        <v>25.5</v>
      </c>
      <c r="AH67" s="37"/>
      <c r="AI67" s="37">
        <v>29.3</v>
      </c>
      <c r="AJ67" s="38"/>
    </row>
    <row r="68" spans="1:36" x14ac:dyDescent="0.25">
      <c r="B68" s="10" t="s">
        <v>211</v>
      </c>
      <c r="C68" s="39">
        <v>17.7</v>
      </c>
      <c r="D68" s="31"/>
      <c r="E68" s="32">
        <v>19</v>
      </c>
      <c r="F68" s="33"/>
      <c r="G68" s="33">
        <v>16.5</v>
      </c>
      <c r="H68" s="34"/>
      <c r="I68" s="35">
        <v>4.3</v>
      </c>
      <c r="J68" s="33"/>
      <c r="K68" s="33">
        <v>19.2</v>
      </c>
      <c r="L68" s="34"/>
      <c r="M68" s="35"/>
      <c r="N68" s="33"/>
      <c r="O68" s="33"/>
      <c r="P68" s="34"/>
      <c r="Q68" s="35"/>
      <c r="R68" s="33"/>
      <c r="S68" s="33"/>
      <c r="T68" s="34"/>
      <c r="U68" s="35">
        <v>18.5</v>
      </c>
      <c r="V68" s="33"/>
      <c r="W68" s="33">
        <v>4.8</v>
      </c>
      <c r="X68" s="34"/>
      <c r="Y68" s="35"/>
      <c r="Z68" s="33"/>
      <c r="AA68" s="33"/>
      <c r="AB68" s="34"/>
      <c r="AC68" s="35"/>
      <c r="AD68" s="33"/>
      <c r="AE68" s="33"/>
      <c r="AF68" s="34"/>
      <c r="AG68" s="36">
        <v>16.3</v>
      </c>
      <c r="AH68" s="37"/>
      <c r="AI68" s="37">
        <v>18.2</v>
      </c>
      <c r="AJ68" s="38"/>
    </row>
    <row r="69" spans="1:36" x14ac:dyDescent="0.25">
      <c r="B69" s="9" t="s">
        <v>212</v>
      </c>
      <c r="C69" s="39">
        <v>8.5</v>
      </c>
      <c r="D69" s="31"/>
      <c r="E69" s="32">
        <v>9.1999999999999993</v>
      </c>
      <c r="F69" s="33"/>
      <c r="G69" s="33">
        <v>7.9</v>
      </c>
      <c r="H69" s="34"/>
      <c r="I69" s="35">
        <v>1.1000000000000001</v>
      </c>
      <c r="J69" s="33"/>
      <c r="K69" s="33">
        <v>9.9</v>
      </c>
      <c r="L69" s="34"/>
      <c r="M69" s="35"/>
      <c r="N69" s="33"/>
      <c r="O69" s="33"/>
      <c r="P69" s="34"/>
      <c r="Q69" s="35"/>
      <c r="R69" s="33"/>
      <c r="S69" s="33"/>
      <c r="T69" s="34"/>
      <c r="U69" s="35">
        <v>8.9</v>
      </c>
      <c r="V69" s="33"/>
      <c r="W69" s="33">
        <v>1.1000000000000001</v>
      </c>
      <c r="X69" s="34"/>
      <c r="Y69" s="35"/>
      <c r="Z69" s="33"/>
      <c r="AA69" s="33"/>
      <c r="AB69" s="34"/>
      <c r="AC69" s="35"/>
      <c r="AD69" s="33"/>
      <c r="AE69" s="33"/>
      <c r="AF69" s="34"/>
      <c r="AG69" s="36">
        <v>9.6</v>
      </c>
      <c r="AH69" s="37"/>
      <c r="AI69" s="37">
        <v>8.1999999999999993</v>
      </c>
      <c r="AJ69" s="38"/>
    </row>
    <row r="70" spans="1:36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5"/>
      <c r="N70" s="33"/>
      <c r="O70" s="33"/>
      <c r="P70" s="34"/>
      <c r="Q70" s="35"/>
      <c r="R70" s="33"/>
      <c r="S70" s="33"/>
      <c r="T70" s="34"/>
      <c r="U70" s="35"/>
      <c r="V70" s="33"/>
      <c r="W70" s="33"/>
      <c r="X70" s="34"/>
      <c r="Y70" s="35"/>
      <c r="Z70" s="33"/>
      <c r="AA70" s="33"/>
      <c r="AB70" s="34"/>
      <c r="AC70" s="35"/>
      <c r="AD70" s="33"/>
      <c r="AE70" s="33"/>
      <c r="AF70" s="34"/>
      <c r="AG70" s="36"/>
      <c r="AH70" s="37"/>
      <c r="AI70" s="37"/>
      <c r="AJ70" s="38"/>
    </row>
    <row r="71" spans="1:36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5"/>
      <c r="N71" s="33"/>
      <c r="O71" s="33"/>
      <c r="P71" s="34"/>
      <c r="Q71" s="35"/>
      <c r="R71" s="33"/>
      <c r="S71" s="33"/>
      <c r="T71" s="34"/>
      <c r="U71" s="35"/>
      <c r="V71" s="33"/>
      <c r="W71" s="33"/>
      <c r="X71" s="34"/>
      <c r="Y71" s="35"/>
      <c r="Z71" s="33"/>
      <c r="AA71" s="33"/>
      <c r="AB71" s="34"/>
      <c r="AC71" s="35"/>
      <c r="AD71" s="33"/>
      <c r="AE71" s="33"/>
      <c r="AF71" s="34"/>
      <c r="AG71" s="36"/>
      <c r="AH71" s="37"/>
      <c r="AI71" s="37"/>
      <c r="AJ71" s="38"/>
    </row>
    <row r="72" spans="1:36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5"/>
      <c r="N72" s="33"/>
      <c r="O72" s="33"/>
      <c r="P72" s="34"/>
      <c r="Q72" s="35"/>
      <c r="R72" s="33"/>
      <c r="S72" s="33"/>
      <c r="T72" s="34"/>
      <c r="U72" s="35"/>
      <c r="V72" s="33"/>
      <c r="W72" s="33"/>
      <c r="X72" s="34"/>
      <c r="Y72" s="35"/>
      <c r="Z72" s="33"/>
      <c r="AA72" s="33"/>
      <c r="AB72" s="34"/>
      <c r="AC72" s="35"/>
      <c r="AD72" s="33"/>
      <c r="AE72" s="33"/>
      <c r="AF72" s="34"/>
      <c r="AG72" s="36"/>
      <c r="AH72" s="37"/>
      <c r="AI72" s="37"/>
      <c r="AJ72" s="38"/>
    </row>
    <row r="73" spans="1:36" x14ac:dyDescent="0.25">
      <c r="B73" s="11"/>
      <c r="C73" s="44"/>
      <c r="D73" s="45"/>
      <c r="E73" s="43"/>
      <c r="F73" s="43"/>
      <c r="G73" s="43"/>
      <c r="H73" s="31"/>
      <c r="I73" s="44"/>
      <c r="J73" s="46"/>
      <c r="K73" s="46"/>
      <c r="L73" s="45"/>
      <c r="M73" s="44"/>
      <c r="N73" s="46"/>
      <c r="O73" s="46"/>
      <c r="P73" s="45"/>
      <c r="Q73" s="44"/>
      <c r="R73" s="46"/>
      <c r="S73" s="46"/>
      <c r="T73" s="45"/>
      <c r="U73" s="44"/>
      <c r="V73" s="46"/>
      <c r="W73" s="46"/>
      <c r="X73" s="45"/>
      <c r="Y73" s="44"/>
      <c r="Z73" s="46"/>
      <c r="AA73" s="46"/>
      <c r="AB73" s="45"/>
      <c r="AC73" s="44"/>
      <c r="AD73" s="46"/>
      <c r="AE73" s="46"/>
      <c r="AF73" s="45"/>
      <c r="AG73" s="47"/>
      <c r="AH73" s="48"/>
      <c r="AI73" s="48"/>
      <c r="AJ73" s="49"/>
    </row>
    <row r="74" spans="1:36" ht="39" x14ac:dyDescent="0.25">
      <c r="B74" s="22" t="s">
        <v>48</v>
      </c>
      <c r="C74" s="51">
        <f>SUM(C65:C69)</f>
        <v>94.5</v>
      </c>
      <c r="D74" s="78"/>
      <c r="E74" s="51">
        <f>SUM(E65:E69)</f>
        <v>95.9</v>
      </c>
      <c r="F74" s="78"/>
      <c r="G74" s="79">
        <f>SUM(G65:G69)</f>
        <v>93.200000000000017</v>
      </c>
      <c r="H74" s="50"/>
      <c r="I74" s="51">
        <f>SUM(I65:I69)</f>
        <v>54.1</v>
      </c>
      <c r="J74" s="78"/>
      <c r="K74" s="79">
        <f>SUM(K65:K69)</f>
        <v>95.7</v>
      </c>
      <c r="L74" s="50"/>
      <c r="M74" s="44"/>
      <c r="N74" s="46"/>
      <c r="O74" s="46"/>
      <c r="P74" s="45"/>
      <c r="Q74" s="44"/>
      <c r="R74" s="46"/>
      <c r="S74" s="46"/>
      <c r="T74" s="45"/>
      <c r="U74" s="44">
        <f>SUM(U65:U69)</f>
        <v>95.600000000000009</v>
      </c>
      <c r="V74" s="46"/>
      <c r="W74" s="46">
        <f>SUM(W65:W69)</f>
        <v>77.399999999999991</v>
      </c>
      <c r="X74" s="45"/>
      <c r="Y74" s="51"/>
      <c r="Z74" s="78"/>
      <c r="AA74" s="79"/>
      <c r="AB74" s="50"/>
      <c r="AC74" s="44"/>
      <c r="AD74" s="46"/>
      <c r="AE74" s="46"/>
      <c r="AF74" s="45"/>
      <c r="AG74" s="47">
        <f>SUM(AG65:AG69)</f>
        <v>92.399999999999991</v>
      </c>
      <c r="AH74" s="48"/>
      <c r="AI74" s="48">
        <f>SUM(AI65:AI69)</f>
        <v>95.4</v>
      </c>
      <c r="AJ74" s="49"/>
    </row>
    <row r="76" spans="1:36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>
        <v>7</v>
      </c>
    </row>
    <row r="77" spans="1:36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 t="s">
        <v>209</v>
      </c>
    </row>
    <row r="78" spans="1:36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>
        <v>2016</v>
      </c>
    </row>
    <row r="79" spans="1:36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15" t="s">
        <v>53</v>
      </c>
    </row>
    <row r="80" spans="1:36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" t="str">
        <f>B89</f>
        <v>Band 5</v>
      </c>
    </row>
    <row r="81" spans="1:36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6" ht="18" x14ac:dyDescent="0.25">
      <c r="A82" s="1"/>
      <c r="B82" s="144" t="s">
        <v>33</v>
      </c>
      <c r="C82" s="145"/>
      <c r="D82" s="145"/>
      <c r="E82" s="145"/>
      <c r="F82" s="146"/>
    </row>
    <row r="83" spans="1:36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4"/>
    </row>
    <row r="84" spans="1:36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9" t="s">
        <v>6</v>
      </c>
      <c r="R84" s="149"/>
      <c r="S84" s="149"/>
      <c r="T84" s="149"/>
      <c r="U84" s="149" t="s">
        <v>7</v>
      </c>
      <c r="V84" s="149"/>
      <c r="W84" s="149"/>
      <c r="X84" s="149"/>
      <c r="Y84" s="149" t="s">
        <v>8</v>
      </c>
      <c r="Z84" s="149"/>
      <c r="AA84" s="149"/>
      <c r="AB84" s="149"/>
      <c r="AC84" s="149" t="s">
        <v>9</v>
      </c>
      <c r="AD84" s="149"/>
      <c r="AE84" s="149"/>
      <c r="AF84" s="149"/>
      <c r="AG84" s="147" t="s">
        <v>10</v>
      </c>
      <c r="AH84" s="147"/>
      <c r="AI84" s="147"/>
      <c r="AJ84" s="147"/>
    </row>
    <row r="85" spans="1:36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17</v>
      </c>
      <c r="P85" s="148"/>
      <c r="Q85" s="148" t="s">
        <v>18</v>
      </c>
      <c r="R85" s="148"/>
      <c r="S85" s="148" t="s">
        <v>19</v>
      </c>
      <c r="T85" s="148"/>
      <c r="U85" s="148" t="s">
        <v>20</v>
      </c>
      <c r="V85" s="148"/>
      <c r="W85" s="148" t="s">
        <v>21</v>
      </c>
      <c r="X85" s="148"/>
      <c r="Y85" s="148" t="s">
        <v>22</v>
      </c>
      <c r="Z85" s="148"/>
      <c r="AA85" s="148" t="s">
        <v>23</v>
      </c>
      <c r="AB85" s="148"/>
      <c r="AC85" s="148" t="s">
        <v>24</v>
      </c>
      <c r="AD85" s="148"/>
      <c r="AE85" s="148" t="s">
        <v>25</v>
      </c>
      <c r="AF85" s="148"/>
      <c r="AG85" s="150" t="s">
        <v>26</v>
      </c>
      <c r="AH85" s="150"/>
      <c r="AI85" s="150" t="s">
        <v>27</v>
      </c>
      <c r="AJ85" s="150"/>
    </row>
    <row r="86" spans="1:36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</row>
    <row r="87" spans="1:36" x14ac:dyDescent="0.25">
      <c r="B87" s="8" t="s">
        <v>201</v>
      </c>
      <c r="C87" s="20">
        <v>1.7</v>
      </c>
      <c r="D87" s="23"/>
      <c r="E87" s="24">
        <v>1.1000000000000001</v>
      </c>
      <c r="F87" s="25"/>
      <c r="G87" s="25">
        <v>2.2000000000000002</v>
      </c>
      <c r="H87" s="26"/>
      <c r="I87" s="27">
        <v>1.5</v>
      </c>
      <c r="J87" s="25"/>
      <c r="K87" s="25">
        <v>1.7</v>
      </c>
      <c r="L87" s="26"/>
      <c r="M87" s="27"/>
      <c r="N87" s="25"/>
      <c r="O87" s="25"/>
      <c r="P87" s="26"/>
      <c r="Q87" s="27"/>
      <c r="R87" s="25"/>
      <c r="S87" s="25"/>
      <c r="T87" s="26"/>
      <c r="U87" s="27">
        <v>1.6</v>
      </c>
      <c r="V87" s="25"/>
      <c r="W87" s="25">
        <v>2.9</v>
      </c>
      <c r="X87" s="26"/>
      <c r="Y87" s="27"/>
      <c r="Z87" s="25"/>
      <c r="AA87" s="25"/>
      <c r="AB87" s="26"/>
      <c r="AC87" s="27"/>
      <c r="AD87" s="25"/>
      <c r="AE87" s="25"/>
      <c r="AF87" s="26"/>
      <c r="AG87" s="28">
        <v>2.1</v>
      </c>
      <c r="AH87" s="29"/>
      <c r="AI87" s="29">
        <v>1.6</v>
      </c>
      <c r="AJ87" s="30"/>
    </row>
    <row r="88" spans="1:36" x14ac:dyDescent="0.25">
      <c r="B88" s="9" t="s">
        <v>213</v>
      </c>
      <c r="C88" s="21">
        <v>2.8</v>
      </c>
      <c r="D88" s="31"/>
      <c r="E88" s="32">
        <v>2.7</v>
      </c>
      <c r="F88" s="33"/>
      <c r="G88" s="33">
        <v>2.9</v>
      </c>
      <c r="H88" s="34"/>
      <c r="I88" s="35">
        <v>37.5</v>
      </c>
      <c r="J88" s="33"/>
      <c r="K88" s="33">
        <v>1.9</v>
      </c>
      <c r="L88" s="34"/>
      <c r="M88" s="35"/>
      <c r="N88" s="33"/>
      <c r="O88" s="33"/>
      <c r="P88" s="34"/>
      <c r="Q88" s="35"/>
      <c r="R88" s="33"/>
      <c r="S88" s="33"/>
      <c r="T88" s="34"/>
      <c r="U88" s="35">
        <v>1.9</v>
      </c>
      <c r="V88" s="33"/>
      <c r="W88" s="33">
        <v>17.7</v>
      </c>
      <c r="X88" s="34"/>
      <c r="Y88" s="35"/>
      <c r="Z88" s="33"/>
      <c r="AA88" s="33"/>
      <c r="AB88" s="34"/>
      <c r="AC88" s="35"/>
      <c r="AD88" s="33"/>
      <c r="AE88" s="33"/>
      <c r="AF88" s="34"/>
      <c r="AG88" s="36">
        <v>3.5</v>
      </c>
      <c r="AH88" s="37"/>
      <c r="AI88" s="37">
        <v>2.5</v>
      </c>
      <c r="AJ88" s="38"/>
    </row>
    <row r="89" spans="1:36" x14ac:dyDescent="0.25">
      <c r="B89" s="9" t="s">
        <v>109</v>
      </c>
      <c r="C89" s="21">
        <v>12.3</v>
      </c>
      <c r="D89" s="31"/>
      <c r="E89" s="32">
        <v>12.1</v>
      </c>
      <c r="F89" s="33"/>
      <c r="G89" s="33">
        <v>12.5</v>
      </c>
      <c r="H89" s="34"/>
      <c r="I89" s="35">
        <v>27.3</v>
      </c>
      <c r="J89" s="33"/>
      <c r="K89" s="33">
        <v>10.6</v>
      </c>
      <c r="L89" s="34"/>
      <c r="M89" s="35"/>
      <c r="N89" s="33"/>
      <c r="O89" s="33"/>
      <c r="P89" s="34"/>
      <c r="Q89" s="35"/>
      <c r="R89" s="33"/>
      <c r="S89" s="33"/>
      <c r="T89" s="34"/>
      <c r="U89" s="35">
        <v>11.1</v>
      </c>
      <c r="V89" s="33"/>
      <c r="W89" s="33">
        <v>32.1</v>
      </c>
      <c r="X89" s="34"/>
      <c r="Y89" s="35"/>
      <c r="Z89" s="33"/>
      <c r="AA89" s="33"/>
      <c r="AB89" s="34"/>
      <c r="AC89" s="35"/>
      <c r="AD89" s="33"/>
      <c r="AE89" s="33"/>
      <c r="AF89" s="34"/>
      <c r="AG89" s="36">
        <v>11.8</v>
      </c>
      <c r="AH89" s="37"/>
      <c r="AI89" s="37">
        <v>12.3</v>
      </c>
      <c r="AJ89" s="38"/>
    </row>
    <row r="90" spans="1:36" x14ac:dyDescent="0.25">
      <c r="B90" s="9" t="s">
        <v>204</v>
      </c>
      <c r="C90" s="21">
        <v>24.3</v>
      </c>
      <c r="D90" s="31"/>
      <c r="E90" s="32">
        <v>25.8</v>
      </c>
      <c r="F90" s="33"/>
      <c r="G90" s="33">
        <v>23</v>
      </c>
      <c r="H90" s="34"/>
      <c r="I90" s="35">
        <v>16.100000000000001</v>
      </c>
      <c r="J90" s="33"/>
      <c r="K90" s="33">
        <v>22.9</v>
      </c>
      <c r="L90" s="34"/>
      <c r="M90" s="35"/>
      <c r="N90" s="33"/>
      <c r="O90" s="33"/>
      <c r="P90" s="34"/>
      <c r="Q90" s="35"/>
      <c r="R90" s="33"/>
      <c r="S90" s="33"/>
      <c r="T90" s="34"/>
      <c r="U90" s="35">
        <v>24.3</v>
      </c>
      <c r="V90" s="33"/>
      <c r="W90" s="33">
        <v>26</v>
      </c>
      <c r="X90" s="34"/>
      <c r="Y90" s="35"/>
      <c r="Z90" s="33"/>
      <c r="AA90" s="33"/>
      <c r="AB90" s="34"/>
      <c r="AC90" s="35"/>
      <c r="AD90" s="33"/>
      <c r="AE90" s="33"/>
      <c r="AF90" s="34"/>
      <c r="AG90" s="36">
        <v>21.7</v>
      </c>
      <c r="AH90" s="37"/>
      <c r="AI90" s="37">
        <v>25.2</v>
      </c>
      <c r="AJ90" s="38"/>
    </row>
    <row r="91" spans="1:36" x14ac:dyDescent="0.25">
      <c r="B91" s="9" t="s">
        <v>210</v>
      </c>
      <c r="C91" s="39">
        <v>28.6</v>
      </c>
      <c r="D91" s="31"/>
      <c r="E91" s="32">
        <v>30.2</v>
      </c>
      <c r="F91" s="33"/>
      <c r="G91" s="33">
        <v>27.1</v>
      </c>
      <c r="H91" s="34"/>
      <c r="I91" s="35">
        <v>10.8</v>
      </c>
      <c r="J91" s="33"/>
      <c r="K91" s="33">
        <v>28.9</v>
      </c>
      <c r="L91" s="34"/>
      <c r="M91" s="35"/>
      <c r="N91" s="33"/>
      <c r="O91" s="33"/>
      <c r="P91" s="34"/>
      <c r="Q91" s="35"/>
      <c r="R91" s="33"/>
      <c r="S91" s="33"/>
      <c r="T91" s="34"/>
      <c r="U91" s="35">
        <v>29.4</v>
      </c>
      <c r="V91" s="33"/>
      <c r="W91" s="33">
        <v>15</v>
      </c>
      <c r="X91" s="34"/>
      <c r="Y91" s="35"/>
      <c r="Z91" s="33"/>
      <c r="AA91" s="33"/>
      <c r="AB91" s="34"/>
      <c r="AC91" s="35"/>
      <c r="AD91" s="33"/>
      <c r="AE91" s="33"/>
      <c r="AF91" s="34"/>
      <c r="AG91" s="36">
        <v>24.8</v>
      </c>
      <c r="AH91" s="37"/>
      <c r="AI91" s="37">
        <v>29.8</v>
      </c>
      <c r="AJ91" s="38"/>
    </row>
    <row r="92" spans="1:36" x14ac:dyDescent="0.25">
      <c r="B92" s="10" t="s">
        <v>211</v>
      </c>
      <c r="C92" s="39">
        <v>18.8</v>
      </c>
      <c r="D92" s="31"/>
      <c r="E92" s="32">
        <v>18.399999999999999</v>
      </c>
      <c r="F92" s="33"/>
      <c r="G92" s="33">
        <v>19.2</v>
      </c>
      <c r="H92" s="34"/>
      <c r="I92" s="35">
        <v>5.3</v>
      </c>
      <c r="J92" s="33"/>
      <c r="K92" s="33">
        <v>20.3</v>
      </c>
      <c r="L92" s="34"/>
      <c r="M92" s="35"/>
      <c r="N92" s="33"/>
      <c r="O92" s="33"/>
      <c r="P92" s="34"/>
      <c r="Q92" s="35"/>
      <c r="R92" s="33"/>
      <c r="S92" s="33"/>
      <c r="T92" s="34"/>
      <c r="U92" s="35">
        <v>19.600000000000001</v>
      </c>
      <c r="V92" s="33"/>
      <c r="W92" s="33">
        <v>5.0999999999999996</v>
      </c>
      <c r="X92" s="34"/>
      <c r="Y92" s="35"/>
      <c r="Z92" s="33"/>
      <c r="AA92" s="33"/>
      <c r="AB92" s="34"/>
      <c r="AC92" s="35"/>
      <c r="AD92" s="33"/>
      <c r="AE92" s="33"/>
      <c r="AF92" s="34"/>
      <c r="AG92" s="36">
        <v>18.2</v>
      </c>
      <c r="AH92" s="37"/>
      <c r="AI92" s="37">
        <v>19</v>
      </c>
      <c r="AJ92" s="38"/>
    </row>
    <row r="93" spans="1:36" x14ac:dyDescent="0.25">
      <c r="B93" s="9" t="s">
        <v>212</v>
      </c>
      <c r="C93" s="39">
        <v>11.5</v>
      </c>
      <c r="D93" s="31"/>
      <c r="E93" s="32">
        <v>9.6999999999999993</v>
      </c>
      <c r="F93" s="33"/>
      <c r="G93" s="33">
        <v>13.1</v>
      </c>
      <c r="H93" s="34"/>
      <c r="I93" s="35">
        <v>1.4</v>
      </c>
      <c r="J93" s="33"/>
      <c r="K93" s="33">
        <v>13.8</v>
      </c>
      <c r="L93" s="34"/>
      <c r="M93" s="35"/>
      <c r="N93" s="33"/>
      <c r="O93" s="33"/>
      <c r="P93" s="34"/>
      <c r="Q93" s="35"/>
      <c r="R93" s="33"/>
      <c r="S93" s="33"/>
      <c r="T93" s="34"/>
      <c r="U93" s="35">
        <v>12.1</v>
      </c>
      <c r="V93" s="33"/>
      <c r="W93" s="33">
        <v>1.1000000000000001</v>
      </c>
      <c r="X93" s="34"/>
      <c r="Y93" s="35"/>
      <c r="Z93" s="33"/>
      <c r="AA93" s="33"/>
      <c r="AB93" s="34"/>
      <c r="AC93" s="35"/>
      <c r="AD93" s="33"/>
      <c r="AE93" s="33"/>
      <c r="AF93" s="34"/>
      <c r="AG93" s="36">
        <v>17.899999999999999</v>
      </c>
      <c r="AH93" s="37"/>
      <c r="AI93" s="37">
        <v>9.6</v>
      </c>
      <c r="AJ93" s="38"/>
    </row>
    <row r="94" spans="1:36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5"/>
      <c r="N94" s="33"/>
      <c r="O94" s="33"/>
      <c r="P94" s="34"/>
      <c r="Q94" s="35"/>
      <c r="R94" s="33"/>
      <c r="S94" s="33"/>
      <c r="T94" s="34"/>
      <c r="U94" s="35"/>
      <c r="V94" s="33"/>
      <c r="W94" s="33"/>
      <c r="X94" s="34"/>
      <c r="Y94" s="35"/>
      <c r="Z94" s="33"/>
      <c r="AA94" s="33"/>
      <c r="AB94" s="34"/>
      <c r="AC94" s="35"/>
      <c r="AD94" s="33"/>
      <c r="AE94" s="33"/>
      <c r="AF94" s="34"/>
      <c r="AG94" s="36"/>
      <c r="AH94" s="37"/>
      <c r="AI94" s="37"/>
      <c r="AJ94" s="38"/>
    </row>
    <row r="95" spans="1:36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5"/>
      <c r="N95" s="33"/>
      <c r="O95" s="33"/>
      <c r="P95" s="34"/>
      <c r="Q95" s="35"/>
      <c r="R95" s="33"/>
      <c r="S95" s="33"/>
      <c r="T95" s="34"/>
      <c r="U95" s="35"/>
      <c r="V95" s="33"/>
      <c r="W95" s="33"/>
      <c r="X95" s="34"/>
      <c r="Y95" s="35"/>
      <c r="Z95" s="33"/>
      <c r="AA95" s="33"/>
      <c r="AB95" s="34"/>
      <c r="AC95" s="35"/>
      <c r="AD95" s="33"/>
      <c r="AE95" s="33"/>
      <c r="AF95" s="34"/>
      <c r="AG95" s="36"/>
      <c r="AH95" s="37"/>
      <c r="AI95" s="37"/>
      <c r="AJ95" s="38"/>
    </row>
    <row r="96" spans="1:36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5"/>
      <c r="N96" s="33"/>
      <c r="O96" s="33"/>
      <c r="P96" s="34"/>
      <c r="Q96" s="35"/>
      <c r="R96" s="33"/>
      <c r="S96" s="33"/>
      <c r="T96" s="34"/>
      <c r="U96" s="35"/>
      <c r="V96" s="33"/>
      <c r="W96" s="33"/>
      <c r="X96" s="34"/>
      <c r="Y96" s="35"/>
      <c r="Z96" s="33"/>
      <c r="AA96" s="33"/>
      <c r="AB96" s="34"/>
      <c r="AC96" s="35"/>
      <c r="AD96" s="33"/>
      <c r="AE96" s="33"/>
      <c r="AF96" s="34"/>
      <c r="AG96" s="36"/>
      <c r="AH96" s="37"/>
      <c r="AI96" s="37"/>
      <c r="AJ96" s="38"/>
    </row>
    <row r="97" spans="1:36" x14ac:dyDescent="0.25">
      <c r="B97" s="11"/>
      <c r="C97" s="44"/>
      <c r="D97" s="45"/>
      <c r="E97" s="43"/>
      <c r="F97" s="43"/>
      <c r="G97" s="43"/>
      <c r="H97" s="31"/>
      <c r="I97" s="44"/>
      <c r="J97" s="46"/>
      <c r="K97" s="46"/>
      <c r="L97" s="45"/>
      <c r="M97" s="44"/>
      <c r="N97" s="46"/>
      <c r="O97" s="46"/>
      <c r="P97" s="45"/>
      <c r="Q97" s="44"/>
      <c r="R97" s="46"/>
      <c r="S97" s="46"/>
      <c r="T97" s="45"/>
      <c r="U97" s="44"/>
      <c r="V97" s="46"/>
      <c r="W97" s="46"/>
      <c r="X97" s="45"/>
      <c r="Y97" s="44"/>
      <c r="Z97" s="46"/>
      <c r="AA97" s="46"/>
      <c r="AB97" s="45"/>
      <c r="AC97" s="44"/>
      <c r="AD97" s="46"/>
      <c r="AE97" s="46"/>
      <c r="AF97" s="45"/>
      <c r="AG97" s="47"/>
      <c r="AH97" s="48"/>
      <c r="AI97" s="48"/>
      <c r="AJ97" s="49"/>
    </row>
    <row r="98" spans="1:36" ht="39" x14ac:dyDescent="0.25">
      <c r="B98" s="22" t="s">
        <v>48</v>
      </c>
      <c r="C98" s="51">
        <f>SUM(C89:C93)</f>
        <v>95.5</v>
      </c>
      <c r="D98" s="78"/>
      <c r="E98" s="51">
        <f>SUM(E89:E93)</f>
        <v>96.2</v>
      </c>
      <c r="F98" s="78"/>
      <c r="G98" s="79">
        <f>SUM(G89:G93)</f>
        <v>94.899999999999991</v>
      </c>
      <c r="H98" s="50"/>
      <c r="I98" s="51">
        <f>SUM(I89:I93)</f>
        <v>60.9</v>
      </c>
      <c r="J98" s="78"/>
      <c r="K98" s="79">
        <f>SUM(K89:K93)</f>
        <v>96.5</v>
      </c>
      <c r="L98" s="50"/>
      <c r="M98" s="44"/>
      <c r="N98" s="46"/>
      <c r="O98" s="46"/>
      <c r="P98" s="45"/>
      <c r="Q98" s="44"/>
      <c r="R98" s="46"/>
      <c r="S98" s="46"/>
      <c r="T98" s="45"/>
      <c r="U98" s="44">
        <f>SUM(U89:U93)</f>
        <v>96.5</v>
      </c>
      <c r="V98" s="46"/>
      <c r="W98" s="46">
        <f>SUM(W89:W93)</f>
        <v>79.299999999999983</v>
      </c>
      <c r="X98" s="45"/>
      <c r="Y98" s="51"/>
      <c r="Z98" s="78"/>
      <c r="AA98" s="79"/>
      <c r="AB98" s="50"/>
      <c r="AC98" s="44"/>
      <c r="AD98" s="46"/>
      <c r="AE98" s="46"/>
      <c r="AF98" s="45"/>
      <c r="AG98" s="47">
        <f>SUM(AG89:AG93)</f>
        <v>94.4</v>
      </c>
      <c r="AH98" s="48"/>
      <c r="AI98" s="48">
        <f>SUM(AI89:AI93)</f>
        <v>95.899999999999991</v>
      </c>
      <c r="AJ98" s="49"/>
    </row>
    <row r="100" spans="1:36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>
        <v>9</v>
      </c>
    </row>
    <row r="101" spans="1:36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 t="s">
        <v>57</v>
      </c>
    </row>
    <row r="102" spans="1:36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>
        <v>2016</v>
      </c>
    </row>
    <row r="103" spans="1:36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 t="s">
        <v>53</v>
      </c>
    </row>
    <row r="104" spans="1:36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 t="str">
        <f>B113</f>
        <v>Band 6</v>
      </c>
    </row>
    <row r="105" spans="1:36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6" ht="18" x14ac:dyDescent="0.25">
      <c r="A106" s="1"/>
      <c r="B106" s="144" t="s">
        <v>33</v>
      </c>
      <c r="C106" s="145"/>
      <c r="D106" s="145"/>
      <c r="E106" s="145"/>
      <c r="F106" s="146"/>
    </row>
    <row r="107" spans="1:36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4"/>
    </row>
    <row r="108" spans="1:36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9" t="s">
        <v>6</v>
      </c>
      <c r="R108" s="149"/>
      <c r="S108" s="149"/>
      <c r="T108" s="149"/>
      <c r="U108" s="149" t="s">
        <v>7</v>
      </c>
      <c r="V108" s="149"/>
      <c r="W108" s="149"/>
      <c r="X108" s="149"/>
      <c r="Y108" s="149" t="s">
        <v>8</v>
      </c>
      <c r="Z108" s="149"/>
      <c r="AA108" s="149"/>
      <c r="AB108" s="149"/>
      <c r="AC108" s="149" t="s">
        <v>9</v>
      </c>
      <c r="AD108" s="149"/>
      <c r="AE108" s="149"/>
      <c r="AF108" s="149"/>
      <c r="AG108" s="147" t="s">
        <v>10</v>
      </c>
      <c r="AH108" s="147"/>
      <c r="AI108" s="147"/>
      <c r="AJ108" s="147"/>
    </row>
    <row r="109" spans="1:36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17</v>
      </c>
      <c r="P109" s="148"/>
      <c r="Q109" s="148" t="s">
        <v>18</v>
      </c>
      <c r="R109" s="148"/>
      <c r="S109" s="148" t="s">
        <v>19</v>
      </c>
      <c r="T109" s="148"/>
      <c r="U109" s="148" t="s">
        <v>20</v>
      </c>
      <c r="V109" s="148"/>
      <c r="W109" s="148" t="s">
        <v>21</v>
      </c>
      <c r="X109" s="148"/>
      <c r="Y109" s="148" t="s">
        <v>22</v>
      </c>
      <c r="Z109" s="148"/>
      <c r="AA109" s="148" t="s">
        <v>23</v>
      </c>
      <c r="AB109" s="148"/>
      <c r="AC109" s="148" t="s">
        <v>24</v>
      </c>
      <c r="AD109" s="148"/>
      <c r="AE109" s="148" t="s">
        <v>25</v>
      </c>
      <c r="AF109" s="148"/>
      <c r="AG109" s="150" t="s">
        <v>26</v>
      </c>
      <c r="AH109" s="150"/>
      <c r="AI109" s="150" t="s">
        <v>27</v>
      </c>
      <c r="AJ109" s="150"/>
    </row>
    <row r="110" spans="1:36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</row>
    <row r="111" spans="1:36" x14ac:dyDescent="0.25">
      <c r="B111" s="8" t="s">
        <v>201</v>
      </c>
      <c r="C111" s="20">
        <v>1.8</v>
      </c>
      <c r="D111" s="23"/>
      <c r="E111" s="24">
        <v>1.4</v>
      </c>
      <c r="F111" s="25"/>
      <c r="G111" s="25">
        <v>2.2999999999999998</v>
      </c>
      <c r="H111" s="26"/>
      <c r="I111" s="27">
        <v>1.1000000000000001</v>
      </c>
      <c r="J111" s="25"/>
      <c r="K111" s="25">
        <v>1.8</v>
      </c>
      <c r="L111" s="26"/>
      <c r="M111" s="27"/>
      <c r="N111" s="25"/>
      <c r="O111" s="25"/>
      <c r="P111" s="26"/>
      <c r="Q111" s="27"/>
      <c r="R111" s="25"/>
      <c r="S111" s="25"/>
      <c r="T111" s="26"/>
      <c r="U111" s="27">
        <v>1.8</v>
      </c>
      <c r="V111" s="25"/>
      <c r="W111" s="25">
        <v>2.9</v>
      </c>
      <c r="X111" s="26"/>
      <c r="Y111" s="27"/>
      <c r="Z111" s="25"/>
      <c r="AA111" s="25"/>
      <c r="AB111" s="26"/>
      <c r="AC111" s="27"/>
      <c r="AD111" s="25"/>
      <c r="AE111" s="25"/>
      <c r="AF111" s="26"/>
      <c r="AG111" s="28">
        <v>2.4</v>
      </c>
      <c r="AH111" s="29"/>
      <c r="AI111" s="29">
        <v>1.7</v>
      </c>
      <c r="AJ111" s="30"/>
    </row>
    <row r="112" spans="1:36" x14ac:dyDescent="0.25">
      <c r="B112" s="9" t="s">
        <v>214</v>
      </c>
      <c r="C112" s="21">
        <v>5.3</v>
      </c>
      <c r="D112" s="31"/>
      <c r="E112" s="32">
        <v>4.5</v>
      </c>
      <c r="F112" s="33"/>
      <c r="G112" s="33">
        <v>6.2</v>
      </c>
      <c r="H112" s="34"/>
      <c r="I112" s="35">
        <v>49.2</v>
      </c>
      <c r="J112" s="33"/>
      <c r="K112" s="33">
        <v>4.3</v>
      </c>
      <c r="L112" s="34"/>
      <c r="M112" s="35"/>
      <c r="N112" s="33"/>
      <c r="O112" s="33"/>
      <c r="P112" s="34"/>
      <c r="Q112" s="35"/>
      <c r="R112" s="33"/>
      <c r="S112" s="33"/>
      <c r="T112" s="34"/>
      <c r="U112" s="35">
        <v>4.2</v>
      </c>
      <c r="V112" s="33"/>
      <c r="W112" s="33">
        <v>23.6</v>
      </c>
      <c r="X112" s="34"/>
      <c r="Y112" s="35"/>
      <c r="Z112" s="33"/>
      <c r="AA112" s="33"/>
      <c r="AB112" s="34"/>
      <c r="AC112" s="35"/>
      <c r="AD112" s="33"/>
      <c r="AE112" s="33"/>
      <c r="AF112" s="34"/>
      <c r="AG112" s="36">
        <v>7.9</v>
      </c>
      <c r="AH112" s="37"/>
      <c r="AI112" s="37">
        <v>4.5</v>
      </c>
      <c r="AJ112" s="38"/>
    </row>
    <row r="113" spans="1:36" x14ac:dyDescent="0.25">
      <c r="B113" s="9" t="s">
        <v>204</v>
      </c>
      <c r="C113" s="21">
        <v>16.100000000000001</v>
      </c>
      <c r="D113" s="31"/>
      <c r="E113" s="32">
        <v>14.7</v>
      </c>
      <c r="F113" s="33"/>
      <c r="G113" s="33">
        <v>17.399999999999999</v>
      </c>
      <c r="H113" s="34"/>
      <c r="I113" s="35">
        <v>21.4</v>
      </c>
      <c r="J113" s="33"/>
      <c r="K113" s="33">
        <v>14.7</v>
      </c>
      <c r="L113" s="34"/>
      <c r="M113" s="35"/>
      <c r="N113" s="33"/>
      <c r="O113" s="33"/>
      <c r="P113" s="34"/>
      <c r="Q113" s="35"/>
      <c r="R113" s="33"/>
      <c r="S113" s="33"/>
      <c r="T113" s="34"/>
      <c r="U113" s="35">
        <v>15.3</v>
      </c>
      <c r="V113" s="33"/>
      <c r="W113" s="33">
        <v>29.6</v>
      </c>
      <c r="X113" s="34"/>
      <c r="Y113" s="35"/>
      <c r="Z113" s="33"/>
      <c r="AA113" s="33"/>
      <c r="AB113" s="34"/>
      <c r="AC113" s="35"/>
      <c r="AD113" s="33"/>
      <c r="AE113" s="33"/>
      <c r="AF113" s="34"/>
      <c r="AG113" s="36">
        <v>18.100000000000001</v>
      </c>
      <c r="AH113" s="37"/>
      <c r="AI113" s="37">
        <v>15.4</v>
      </c>
      <c r="AJ113" s="38"/>
    </row>
    <row r="114" spans="1:36" x14ac:dyDescent="0.25">
      <c r="B114" s="9" t="s">
        <v>210</v>
      </c>
      <c r="C114" s="21">
        <v>29</v>
      </c>
      <c r="D114" s="31"/>
      <c r="E114" s="32">
        <v>28.7</v>
      </c>
      <c r="F114" s="33"/>
      <c r="G114" s="33">
        <v>29.2</v>
      </c>
      <c r="H114" s="34"/>
      <c r="I114" s="35">
        <v>16.3</v>
      </c>
      <c r="J114" s="33"/>
      <c r="K114" s="33">
        <v>28.2</v>
      </c>
      <c r="L114" s="34"/>
      <c r="M114" s="35"/>
      <c r="N114" s="33"/>
      <c r="O114" s="33"/>
      <c r="P114" s="34"/>
      <c r="Q114" s="35"/>
      <c r="R114" s="33"/>
      <c r="S114" s="33"/>
      <c r="T114" s="34"/>
      <c r="U114" s="35">
        <v>29.1</v>
      </c>
      <c r="V114" s="33"/>
      <c r="W114" s="33">
        <v>27.2</v>
      </c>
      <c r="X114" s="34"/>
      <c r="Y114" s="35"/>
      <c r="Z114" s="33"/>
      <c r="AA114" s="33"/>
      <c r="AB114" s="34"/>
      <c r="AC114" s="35"/>
      <c r="AD114" s="33"/>
      <c r="AE114" s="33"/>
      <c r="AF114" s="34"/>
      <c r="AG114" s="36">
        <v>27.5</v>
      </c>
      <c r="AH114" s="37"/>
      <c r="AI114" s="37">
        <v>29.5</v>
      </c>
      <c r="AJ114" s="38"/>
    </row>
    <row r="115" spans="1:36" x14ac:dyDescent="0.25">
      <c r="B115" s="9" t="s">
        <v>211</v>
      </c>
      <c r="C115" s="39">
        <v>27.2</v>
      </c>
      <c r="D115" s="31"/>
      <c r="E115" s="32">
        <v>28.6</v>
      </c>
      <c r="F115" s="33"/>
      <c r="G115" s="33">
        <v>25.9</v>
      </c>
      <c r="H115" s="34"/>
      <c r="I115" s="35">
        <v>8.6999999999999993</v>
      </c>
      <c r="J115" s="33"/>
      <c r="K115" s="33">
        <v>28</v>
      </c>
      <c r="L115" s="34"/>
      <c r="M115" s="35"/>
      <c r="N115" s="33"/>
      <c r="O115" s="33"/>
      <c r="P115" s="34"/>
      <c r="Q115" s="35"/>
      <c r="R115" s="33"/>
      <c r="S115" s="33"/>
      <c r="T115" s="34"/>
      <c r="U115" s="35">
        <v>28.1</v>
      </c>
      <c r="V115" s="33"/>
      <c r="W115" s="33">
        <v>12.4</v>
      </c>
      <c r="X115" s="34"/>
      <c r="Y115" s="35"/>
      <c r="Z115" s="33"/>
      <c r="AA115" s="33"/>
      <c r="AB115" s="34"/>
      <c r="AC115" s="35"/>
      <c r="AD115" s="33"/>
      <c r="AE115" s="33"/>
      <c r="AF115" s="34"/>
      <c r="AG115" s="36">
        <v>24.1</v>
      </c>
      <c r="AH115" s="37"/>
      <c r="AI115" s="37">
        <v>28.1</v>
      </c>
      <c r="AJ115" s="38"/>
    </row>
    <row r="116" spans="1:36" x14ac:dyDescent="0.25">
      <c r="B116" s="10" t="s">
        <v>212</v>
      </c>
      <c r="C116" s="39">
        <v>15.1</v>
      </c>
      <c r="D116" s="31"/>
      <c r="E116" s="32">
        <v>16.2</v>
      </c>
      <c r="F116" s="33"/>
      <c r="G116" s="33">
        <v>14</v>
      </c>
      <c r="H116" s="34"/>
      <c r="I116" s="35">
        <v>2.6</v>
      </c>
      <c r="J116" s="33"/>
      <c r="K116" s="33">
        <v>16.5</v>
      </c>
      <c r="L116" s="34"/>
      <c r="M116" s="35"/>
      <c r="N116" s="33"/>
      <c r="O116" s="33"/>
      <c r="P116" s="34"/>
      <c r="Q116" s="35"/>
      <c r="R116" s="33"/>
      <c r="S116" s="33"/>
      <c r="T116" s="34"/>
      <c r="U116" s="35">
        <v>15.7</v>
      </c>
      <c r="V116" s="33"/>
      <c r="W116" s="33">
        <v>3.7</v>
      </c>
      <c r="X116" s="34"/>
      <c r="Y116" s="35"/>
      <c r="Z116" s="33"/>
      <c r="AA116" s="33"/>
      <c r="AB116" s="34"/>
      <c r="AC116" s="35"/>
      <c r="AD116" s="33"/>
      <c r="AE116" s="33"/>
      <c r="AF116" s="34"/>
      <c r="AG116" s="36">
        <v>14.1</v>
      </c>
      <c r="AH116" s="37"/>
      <c r="AI116" s="37">
        <v>15.4</v>
      </c>
      <c r="AJ116" s="38"/>
    </row>
    <row r="117" spans="1:36" x14ac:dyDescent="0.25">
      <c r="B117" s="9" t="s">
        <v>215</v>
      </c>
      <c r="C117" s="39">
        <v>5.5</v>
      </c>
      <c r="D117" s="31"/>
      <c r="E117" s="32">
        <v>6</v>
      </c>
      <c r="F117" s="33"/>
      <c r="G117" s="33">
        <v>5.0999999999999996</v>
      </c>
      <c r="H117" s="34"/>
      <c r="I117" s="35">
        <v>0.7</v>
      </c>
      <c r="J117" s="33"/>
      <c r="K117" s="33">
        <v>6.5</v>
      </c>
      <c r="L117" s="34"/>
      <c r="M117" s="35"/>
      <c r="N117" s="33"/>
      <c r="O117" s="33"/>
      <c r="P117" s="34"/>
      <c r="Q117" s="35"/>
      <c r="R117" s="33"/>
      <c r="S117" s="33"/>
      <c r="T117" s="34"/>
      <c r="U117" s="35">
        <v>5.8</v>
      </c>
      <c r="V117" s="33"/>
      <c r="W117" s="33">
        <v>0.5</v>
      </c>
      <c r="X117" s="34"/>
      <c r="Y117" s="35"/>
      <c r="Z117" s="33"/>
      <c r="AA117" s="33"/>
      <c r="AB117" s="34"/>
      <c r="AC117" s="35"/>
      <c r="AD117" s="33"/>
      <c r="AE117" s="33"/>
      <c r="AF117" s="34"/>
      <c r="AG117" s="36">
        <v>5.9</v>
      </c>
      <c r="AH117" s="37"/>
      <c r="AI117" s="37">
        <v>5.4</v>
      </c>
      <c r="AJ117" s="38"/>
    </row>
    <row r="118" spans="1:36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5"/>
      <c r="N118" s="33"/>
      <c r="O118" s="33"/>
      <c r="P118" s="34"/>
      <c r="Q118" s="35"/>
      <c r="R118" s="33"/>
      <c r="S118" s="33"/>
      <c r="T118" s="34"/>
      <c r="U118" s="35"/>
      <c r="V118" s="33"/>
      <c r="W118" s="33"/>
      <c r="X118" s="34"/>
      <c r="Y118" s="35"/>
      <c r="Z118" s="33"/>
      <c r="AA118" s="33"/>
      <c r="AB118" s="34"/>
      <c r="AC118" s="35"/>
      <c r="AD118" s="33"/>
      <c r="AE118" s="33"/>
      <c r="AF118" s="34"/>
      <c r="AG118" s="36"/>
      <c r="AH118" s="37"/>
      <c r="AI118" s="37"/>
      <c r="AJ118" s="38"/>
    </row>
    <row r="119" spans="1:36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5"/>
      <c r="N119" s="33"/>
      <c r="O119" s="33"/>
      <c r="P119" s="34"/>
      <c r="Q119" s="35"/>
      <c r="R119" s="33"/>
      <c r="S119" s="33"/>
      <c r="T119" s="34"/>
      <c r="U119" s="35"/>
      <c r="V119" s="33"/>
      <c r="W119" s="33"/>
      <c r="X119" s="34"/>
      <c r="Y119" s="35"/>
      <c r="Z119" s="33"/>
      <c r="AA119" s="33"/>
      <c r="AB119" s="34"/>
      <c r="AC119" s="35"/>
      <c r="AD119" s="33"/>
      <c r="AE119" s="33"/>
      <c r="AF119" s="34"/>
      <c r="AG119" s="36"/>
      <c r="AH119" s="37"/>
      <c r="AI119" s="37"/>
      <c r="AJ119" s="38"/>
    </row>
    <row r="120" spans="1:36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5"/>
      <c r="N120" s="33"/>
      <c r="O120" s="33"/>
      <c r="P120" s="34"/>
      <c r="Q120" s="35"/>
      <c r="R120" s="33"/>
      <c r="S120" s="33"/>
      <c r="T120" s="34"/>
      <c r="U120" s="35"/>
      <c r="V120" s="33"/>
      <c r="W120" s="33"/>
      <c r="X120" s="34"/>
      <c r="Y120" s="35"/>
      <c r="Z120" s="33"/>
      <c r="AA120" s="33"/>
      <c r="AB120" s="34"/>
      <c r="AC120" s="35"/>
      <c r="AD120" s="33"/>
      <c r="AE120" s="33"/>
      <c r="AF120" s="34"/>
      <c r="AG120" s="36"/>
      <c r="AH120" s="37"/>
      <c r="AI120" s="37"/>
      <c r="AJ120" s="38"/>
    </row>
    <row r="121" spans="1:36" x14ac:dyDescent="0.25">
      <c r="B121" s="11"/>
      <c r="C121" s="44"/>
      <c r="D121" s="45"/>
      <c r="E121" s="43"/>
      <c r="F121" s="43"/>
      <c r="G121" s="43"/>
      <c r="H121" s="31"/>
      <c r="I121" s="44"/>
      <c r="J121" s="46"/>
      <c r="K121" s="46"/>
      <c r="L121" s="45"/>
      <c r="M121" s="44"/>
      <c r="N121" s="46"/>
      <c r="O121" s="46"/>
      <c r="P121" s="45"/>
      <c r="Q121" s="44"/>
      <c r="R121" s="46"/>
      <c r="S121" s="46"/>
      <c r="T121" s="45"/>
      <c r="U121" s="44"/>
      <c r="V121" s="46"/>
      <c r="W121" s="46"/>
      <c r="X121" s="45"/>
      <c r="Y121" s="44"/>
      <c r="Z121" s="46"/>
      <c r="AA121" s="46"/>
      <c r="AB121" s="45"/>
      <c r="AC121" s="44"/>
      <c r="AD121" s="46"/>
      <c r="AE121" s="46"/>
      <c r="AF121" s="45"/>
      <c r="AG121" s="47"/>
      <c r="AH121" s="48"/>
      <c r="AI121" s="48"/>
      <c r="AJ121" s="49"/>
    </row>
    <row r="122" spans="1:36" ht="39" x14ac:dyDescent="0.25">
      <c r="B122" s="22" t="s">
        <v>48</v>
      </c>
      <c r="C122" s="51">
        <f>SUM(C113:C117)</f>
        <v>92.899999999999991</v>
      </c>
      <c r="D122" s="78"/>
      <c r="E122" s="51">
        <f>SUM(E113:E117)</f>
        <v>94.2</v>
      </c>
      <c r="F122" s="78"/>
      <c r="G122" s="79">
        <f>SUM(G113:G117)</f>
        <v>91.6</v>
      </c>
      <c r="H122" s="50"/>
      <c r="I122" s="51">
        <f>SUM(I113:I117)</f>
        <v>49.70000000000001</v>
      </c>
      <c r="J122" s="78"/>
      <c r="K122" s="79">
        <f>SUM(K113:K117)</f>
        <v>93.9</v>
      </c>
      <c r="L122" s="50"/>
      <c r="M122" s="44"/>
      <c r="N122" s="46"/>
      <c r="O122" s="46"/>
      <c r="P122" s="45"/>
      <c r="Q122" s="44"/>
      <c r="R122" s="46"/>
      <c r="S122" s="46"/>
      <c r="T122" s="45"/>
      <c r="U122" s="44">
        <f>SUM(U113:U117)</f>
        <v>94</v>
      </c>
      <c r="V122" s="46"/>
      <c r="W122" s="46">
        <f>SUM(W113:W117)</f>
        <v>73.400000000000006</v>
      </c>
      <c r="X122" s="45"/>
      <c r="Y122" s="51"/>
      <c r="Z122" s="78"/>
      <c r="AA122" s="79"/>
      <c r="AB122" s="50"/>
      <c r="AC122" s="44"/>
      <c r="AD122" s="46"/>
      <c r="AE122" s="46"/>
      <c r="AF122" s="45"/>
      <c r="AG122" s="47">
        <f>SUM(AG113:AG117)</f>
        <v>89.7</v>
      </c>
      <c r="AH122" s="48"/>
      <c r="AI122" s="48">
        <f>SUM(AI113:AI117)</f>
        <v>93.800000000000011</v>
      </c>
      <c r="AJ122" s="49"/>
    </row>
    <row r="124" spans="1:36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>
        <v>9</v>
      </c>
    </row>
    <row r="125" spans="1:36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 t="s">
        <v>209</v>
      </c>
    </row>
    <row r="126" spans="1:36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>
        <v>2016</v>
      </c>
    </row>
    <row r="127" spans="1:36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 t="s">
        <v>53</v>
      </c>
    </row>
    <row r="128" spans="1:36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 t="str">
        <f>B137</f>
        <v>Band 6</v>
      </c>
    </row>
    <row r="129" spans="1:36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6" ht="18" x14ac:dyDescent="0.25">
      <c r="A130" s="1"/>
      <c r="B130" s="144" t="s">
        <v>33</v>
      </c>
      <c r="C130" s="145"/>
      <c r="D130" s="145"/>
      <c r="E130" s="145"/>
      <c r="F130" s="146"/>
    </row>
    <row r="131" spans="1:36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4"/>
    </row>
    <row r="132" spans="1:36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9" t="s">
        <v>6</v>
      </c>
      <c r="R132" s="149"/>
      <c r="S132" s="149"/>
      <c r="T132" s="149"/>
      <c r="U132" s="149" t="s">
        <v>7</v>
      </c>
      <c r="V132" s="149"/>
      <c r="W132" s="149"/>
      <c r="X132" s="149"/>
      <c r="Y132" s="149" t="s">
        <v>8</v>
      </c>
      <c r="Z132" s="149"/>
      <c r="AA132" s="149"/>
      <c r="AB132" s="149"/>
      <c r="AC132" s="149" t="s">
        <v>9</v>
      </c>
      <c r="AD132" s="149"/>
      <c r="AE132" s="149"/>
      <c r="AF132" s="149"/>
      <c r="AG132" s="147" t="s">
        <v>10</v>
      </c>
      <c r="AH132" s="147"/>
      <c r="AI132" s="147"/>
      <c r="AJ132" s="147"/>
    </row>
    <row r="133" spans="1:36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17</v>
      </c>
      <c r="P133" s="148"/>
      <c r="Q133" s="148" t="s">
        <v>18</v>
      </c>
      <c r="R133" s="148"/>
      <c r="S133" s="148" t="s">
        <v>19</v>
      </c>
      <c r="T133" s="148"/>
      <c r="U133" s="148" t="s">
        <v>20</v>
      </c>
      <c r="V133" s="148"/>
      <c r="W133" s="148" t="s">
        <v>21</v>
      </c>
      <c r="X133" s="148"/>
      <c r="Y133" s="148" t="s">
        <v>22</v>
      </c>
      <c r="Z133" s="148"/>
      <c r="AA133" s="148" t="s">
        <v>23</v>
      </c>
      <c r="AB133" s="148"/>
      <c r="AC133" s="148" t="s">
        <v>24</v>
      </c>
      <c r="AD133" s="148"/>
      <c r="AE133" s="148" t="s">
        <v>25</v>
      </c>
      <c r="AF133" s="148"/>
      <c r="AG133" s="150" t="s">
        <v>26</v>
      </c>
      <c r="AH133" s="150"/>
      <c r="AI133" s="150" t="s">
        <v>27</v>
      </c>
      <c r="AJ133" s="150"/>
    </row>
    <row r="134" spans="1:36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</row>
    <row r="135" spans="1:36" x14ac:dyDescent="0.25">
      <c r="B135" s="8" t="s">
        <v>201</v>
      </c>
      <c r="C135" s="20">
        <v>1.8</v>
      </c>
      <c r="D135" s="23"/>
      <c r="E135" s="24">
        <v>1.4</v>
      </c>
      <c r="F135" s="25"/>
      <c r="G135" s="25">
        <v>2.2999999999999998</v>
      </c>
      <c r="H135" s="26"/>
      <c r="I135" s="27">
        <v>1.1000000000000001</v>
      </c>
      <c r="J135" s="25"/>
      <c r="K135" s="25">
        <v>1.8</v>
      </c>
      <c r="L135" s="26"/>
      <c r="M135" s="27"/>
      <c r="N135" s="25"/>
      <c r="O135" s="25"/>
      <c r="P135" s="26"/>
      <c r="Q135" s="27"/>
      <c r="R135" s="25"/>
      <c r="S135" s="25"/>
      <c r="T135" s="26"/>
      <c r="U135" s="27">
        <v>1.7</v>
      </c>
      <c r="V135" s="25"/>
      <c r="W135" s="25">
        <v>2.8</v>
      </c>
      <c r="X135" s="26"/>
      <c r="Y135" s="27"/>
      <c r="Z135" s="25"/>
      <c r="AA135" s="25"/>
      <c r="AB135" s="26"/>
      <c r="AC135" s="27"/>
      <c r="AD135" s="25"/>
      <c r="AE135" s="25"/>
      <c r="AF135" s="26"/>
      <c r="AG135" s="28">
        <v>2.4</v>
      </c>
      <c r="AH135" s="29"/>
      <c r="AI135" s="29">
        <v>1.7</v>
      </c>
      <c r="AJ135" s="30"/>
    </row>
    <row r="136" spans="1:36" x14ac:dyDescent="0.25">
      <c r="B136" s="9" t="s">
        <v>214</v>
      </c>
      <c r="C136" s="21">
        <v>3</v>
      </c>
      <c r="D136" s="31"/>
      <c r="E136" s="32">
        <v>3</v>
      </c>
      <c r="F136" s="33"/>
      <c r="G136" s="33">
        <v>3</v>
      </c>
      <c r="H136" s="34"/>
      <c r="I136" s="35">
        <v>37.9</v>
      </c>
      <c r="J136" s="33"/>
      <c r="K136" s="33">
        <v>2.1</v>
      </c>
      <c r="L136" s="34"/>
      <c r="M136" s="35"/>
      <c r="N136" s="33"/>
      <c r="O136" s="33"/>
      <c r="P136" s="34"/>
      <c r="Q136" s="35"/>
      <c r="R136" s="33"/>
      <c r="S136" s="33"/>
      <c r="T136" s="34"/>
      <c r="U136" s="35">
        <v>2.1</v>
      </c>
      <c r="V136" s="33"/>
      <c r="W136" s="33">
        <v>17.399999999999999</v>
      </c>
      <c r="X136" s="34"/>
      <c r="Y136" s="35"/>
      <c r="Z136" s="33"/>
      <c r="AA136" s="33"/>
      <c r="AB136" s="34"/>
      <c r="AC136" s="35"/>
      <c r="AD136" s="33"/>
      <c r="AE136" s="33"/>
      <c r="AF136" s="34"/>
      <c r="AG136" s="36">
        <v>3.2</v>
      </c>
      <c r="AH136" s="37"/>
      <c r="AI136" s="37">
        <v>2.9</v>
      </c>
      <c r="AJ136" s="38"/>
    </row>
    <row r="137" spans="1:36" x14ac:dyDescent="0.25">
      <c r="B137" s="9" t="s">
        <v>204</v>
      </c>
      <c r="C137" s="21">
        <v>14.5</v>
      </c>
      <c r="D137" s="31"/>
      <c r="E137" s="32">
        <v>15</v>
      </c>
      <c r="F137" s="33"/>
      <c r="G137" s="33">
        <v>14.1</v>
      </c>
      <c r="H137" s="34"/>
      <c r="I137" s="35">
        <v>27.4</v>
      </c>
      <c r="J137" s="33"/>
      <c r="K137" s="33">
        <v>12.5</v>
      </c>
      <c r="L137" s="34"/>
      <c r="M137" s="35"/>
      <c r="N137" s="33"/>
      <c r="O137" s="33"/>
      <c r="P137" s="34"/>
      <c r="Q137" s="35"/>
      <c r="R137" s="33"/>
      <c r="S137" s="33"/>
      <c r="T137" s="34"/>
      <c r="U137" s="35">
        <v>13.4</v>
      </c>
      <c r="V137" s="33"/>
      <c r="W137" s="33">
        <v>33.799999999999997</v>
      </c>
      <c r="X137" s="34"/>
      <c r="Y137" s="35"/>
      <c r="Z137" s="33"/>
      <c r="AA137" s="33"/>
      <c r="AB137" s="34"/>
      <c r="AC137" s="35"/>
      <c r="AD137" s="33"/>
      <c r="AE137" s="33"/>
      <c r="AF137" s="34"/>
      <c r="AG137" s="36">
        <v>13.2</v>
      </c>
      <c r="AH137" s="37"/>
      <c r="AI137" s="37">
        <v>14.9</v>
      </c>
      <c r="AJ137" s="38"/>
    </row>
    <row r="138" spans="1:36" x14ac:dyDescent="0.25">
      <c r="B138" s="9" t="s">
        <v>210</v>
      </c>
      <c r="C138" s="21">
        <v>30.9</v>
      </c>
      <c r="D138" s="31"/>
      <c r="E138" s="32">
        <v>32.799999999999997</v>
      </c>
      <c r="F138" s="33"/>
      <c r="G138" s="33">
        <v>29.1</v>
      </c>
      <c r="H138" s="34"/>
      <c r="I138" s="35">
        <v>20.5</v>
      </c>
      <c r="J138" s="33"/>
      <c r="K138" s="33">
        <v>29.4</v>
      </c>
      <c r="L138" s="34"/>
      <c r="M138" s="35"/>
      <c r="N138" s="33"/>
      <c r="O138" s="33"/>
      <c r="P138" s="34"/>
      <c r="Q138" s="35"/>
      <c r="R138" s="33"/>
      <c r="S138" s="33"/>
      <c r="T138" s="34"/>
      <c r="U138" s="35">
        <v>31</v>
      </c>
      <c r="V138" s="33"/>
      <c r="W138" s="33">
        <v>29.8</v>
      </c>
      <c r="X138" s="34"/>
      <c r="Y138" s="35"/>
      <c r="Z138" s="33"/>
      <c r="AA138" s="33"/>
      <c r="AB138" s="34"/>
      <c r="AC138" s="35"/>
      <c r="AD138" s="33"/>
      <c r="AE138" s="33"/>
      <c r="AF138" s="34"/>
      <c r="AG138" s="36">
        <v>26.4</v>
      </c>
      <c r="AH138" s="37"/>
      <c r="AI138" s="37">
        <v>32.4</v>
      </c>
      <c r="AJ138" s="38"/>
    </row>
    <row r="139" spans="1:36" x14ac:dyDescent="0.25">
      <c r="B139" s="9" t="s">
        <v>211</v>
      </c>
      <c r="C139" s="39">
        <v>27.2</v>
      </c>
      <c r="D139" s="31"/>
      <c r="E139" s="32">
        <v>27.8</v>
      </c>
      <c r="F139" s="33"/>
      <c r="G139" s="33">
        <v>26.7</v>
      </c>
      <c r="H139" s="34"/>
      <c r="I139" s="35">
        <v>9.3000000000000007</v>
      </c>
      <c r="J139" s="33"/>
      <c r="K139" s="33">
        <v>28</v>
      </c>
      <c r="L139" s="34"/>
      <c r="M139" s="35"/>
      <c r="N139" s="33"/>
      <c r="O139" s="33"/>
      <c r="P139" s="34"/>
      <c r="Q139" s="35"/>
      <c r="R139" s="33"/>
      <c r="S139" s="33"/>
      <c r="T139" s="34"/>
      <c r="U139" s="35">
        <v>28.1</v>
      </c>
      <c r="V139" s="33"/>
      <c r="W139" s="33">
        <v>12.4</v>
      </c>
      <c r="X139" s="34"/>
      <c r="Y139" s="35"/>
      <c r="Z139" s="33"/>
      <c r="AA139" s="33"/>
      <c r="AB139" s="34"/>
      <c r="AC139" s="35"/>
      <c r="AD139" s="33"/>
      <c r="AE139" s="33"/>
      <c r="AF139" s="34"/>
      <c r="AG139" s="36">
        <v>24.1</v>
      </c>
      <c r="AH139" s="37"/>
      <c r="AI139" s="37">
        <v>28.2</v>
      </c>
      <c r="AJ139" s="38"/>
    </row>
    <row r="140" spans="1:36" x14ac:dyDescent="0.25">
      <c r="B140" s="10" t="s">
        <v>212</v>
      </c>
      <c r="C140" s="39">
        <v>14.3</v>
      </c>
      <c r="D140" s="31"/>
      <c r="E140" s="32">
        <v>13.5</v>
      </c>
      <c r="F140" s="33"/>
      <c r="G140" s="33">
        <v>15.1</v>
      </c>
      <c r="H140" s="34"/>
      <c r="I140" s="35">
        <v>3.1</v>
      </c>
      <c r="J140" s="33"/>
      <c r="K140" s="33">
        <v>16</v>
      </c>
      <c r="L140" s="34"/>
      <c r="M140" s="35"/>
      <c r="N140" s="33"/>
      <c r="O140" s="33"/>
      <c r="P140" s="34"/>
      <c r="Q140" s="35"/>
      <c r="R140" s="33"/>
      <c r="S140" s="33"/>
      <c r="T140" s="34"/>
      <c r="U140" s="35">
        <v>15</v>
      </c>
      <c r="V140" s="33"/>
      <c r="W140" s="33">
        <v>3</v>
      </c>
      <c r="X140" s="34"/>
      <c r="Y140" s="35"/>
      <c r="Z140" s="33"/>
      <c r="AA140" s="33"/>
      <c r="AB140" s="34"/>
      <c r="AC140" s="35"/>
      <c r="AD140" s="33"/>
      <c r="AE140" s="33"/>
      <c r="AF140" s="34"/>
      <c r="AG140" s="36">
        <v>15.6</v>
      </c>
      <c r="AH140" s="37"/>
      <c r="AI140" s="37">
        <v>13.9</v>
      </c>
      <c r="AJ140" s="38"/>
    </row>
    <row r="141" spans="1:36" x14ac:dyDescent="0.25">
      <c r="B141" s="9" t="s">
        <v>215</v>
      </c>
      <c r="C141" s="39">
        <v>8.1999999999999993</v>
      </c>
      <c r="D141" s="31"/>
      <c r="E141" s="32">
        <v>6.6</v>
      </c>
      <c r="F141" s="33"/>
      <c r="G141" s="33">
        <v>9.6999999999999993</v>
      </c>
      <c r="H141" s="34"/>
      <c r="I141" s="35">
        <v>0.6</v>
      </c>
      <c r="J141" s="33"/>
      <c r="K141" s="33">
        <v>10.199999999999999</v>
      </c>
      <c r="L141" s="34"/>
      <c r="M141" s="35"/>
      <c r="N141" s="33"/>
      <c r="O141" s="33"/>
      <c r="P141" s="34"/>
      <c r="Q141" s="35"/>
      <c r="R141" s="33"/>
      <c r="S141" s="33"/>
      <c r="T141" s="34"/>
      <c r="U141" s="35">
        <v>8.6</v>
      </c>
      <c r="V141" s="33"/>
      <c r="W141" s="33">
        <v>0.7</v>
      </c>
      <c r="X141" s="34"/>
      <c r="Y141" s="35"/>
      <c r="Z141" s="33"/>
      <c r="AA141" s="33"/>
      <c r="AB141" s="34"/>
      <c r="AC141" s="35"/>
      <c r="AD141" s="33"/>
      <c r="AE141" s="33"/>
      <c r="AF141" s="34"/>
      <c r="AG141" s="36">
        <v>15.1</v>
      </c>
      <c r="AH141" s="37"/>
      <c r="AI141" s="37">
        <v>6</v>
      </c>
      <c r="AJ141" s="38"/>
    </row>
    <row r="142" spans="1:36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5"/>
      <c r="N142" s="33"/>
      <c r="O142" s="33"/>
      <c r="P142" s="34"/>
      <c r="Q142" s="35"/>
      <c r="R142" s="33"/>
      <c r="S142" s="33"/>
      <c r="T142" s="34"/>
      <c r="U142" s="35"/>
      <c r="V142" s="33"/>
      <c r="W142" s="33"/>
      <c r="X142" s="34"/>
      <c r="Y142" s="35"/>
      <c r="Z142" s="33"/>
      <c r="AA142" s="33"/>
      <c r="AB142" s="34"/>
      <c r="AC142" s="35"/>
      <c r="AD142" s="33"/>
      <c r="AE142" s="33"/>
      <c r="AF142" s="34"/>
      <c r="AG142" s="36"/>
      <c r="AH142" s="37"/>
      <c r="AI142" s="37"/>
      <c r="AJ142" s="38"/>
    </row>
    <row r="143" spans="1:36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5"/>
      <c r="N143" s="33"/>
      <c r="O143" s="33"/>
      <c r="P143" s="34"/>
      <c r="Q143" s="35"/>
      <c r="R143" s="33"/>
      <c r="S143" s="33"/>
      <c r="T143" s="34"/>
      <c r="U143" s="35"/>
      <c r="V143" s="33"/>
      <c r="W143" s="33"/>
      <c r="X143" s="34"/>
      <c r="Y143" s="35"/>
      <c r="Z143" s="33"/>
      <c r="AA143" s="33"/>
      <c r="AB143" s="34"/>
      <c r="AC143" s="35"/>
      <c r="AD143" s="33"/>
      <c r="AE143" s="33"/>
      <c r="AF143" s="34"/>
      <c r="AG143" s="36"/>
      <c r="AH143" s="37"/>
      <c r="AI143" s="37"/>
      <c r="AJ143" s="38"/>
    </row>
    <row r="144" spans="1:36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5"/>
      <c r="N144" s="33"/>
      <c r="O144" s="33"/>
      <c r="P144" s="34"/>
      <c r="Q144" s="35"/>
      <c r="R144" s="33"/>
      <c r="S144" s="33"/>
      <c r="T144" s="34"/>
      <c r="U144" s="35"/>
      <c r="V144" s="33"/>
      <c r="W144" s="33"/>
      <c r="X144" s="34"/>
      <c r="Y144" s="35"/>
      <c r="Z144" s="33"/>
      <c r="AA144" s="33"/>
      <c r="AB144" s="34"/>
      <c r="AC144" s="35"/>
      <c r="AD144" s="33"/>
      <c r="AE144" s="33"/>
      <c r="AF144" s="34"/>
      <c r="AG144" s="36"/>
      <c r="AH144" s="37"/>
      <c r="AI144" s="37"/>
      <c r="AJ144" s="38"/>
    </row>
    <row r="145" spans="1:36" x14ac:dyDescent="0.25">
      <c r="B145" s="11"/>
      <c r="C145" s="44"/>
      <c r="D145" s="45"/>
      <c r="E145" s="43"/>
      <c r="F145" s="43"/>
      <c r="G145" s="43"/>
      <c r="H145" s="31"/>
      <c r="I145" s="44"/>
      <c r="J145" s="46"/>
      <c r="K145" s="46"/>
      <c r="L145" s="45"/>
      <c r="M145" s="44"/>
      <c r="N145" s="46"/>
      <c r="O145" s="46"/>
      <c r="P145" s="45"/>
      <c r="Q145" s="44"/>
      <c r="R145" s="46"/>
      <c r="S145" s="46"/>
      <c r="T145" s="45"/>
      <c r="U145" s="44"/>
      <c r="V145" s="46"/>
      <c r="W145" s="46"/>
      <c r="X145" s="45"/>
      <c r="Y145" s="44"/>
      <c r="Z145" s="46"/>
      <c r="AA145" s="46"/>
      <c r="AB145" s="45"/>
      <c r="AC145" s="44"/>
      <c r="AD145" s="46"/>
      <c r="AE145" s="46"/>
      <c r="AF145" s="45"/>
      <c r="AG145" s="47"/>
      <c r="AH145" s="48"/>
      <c r="AI145" s="48"/>
      <c r="AJ145" s="49"/>
    </row>
    <row r="146" spans="1:36" ht="39" x14ac:dyDescent="0.25">
      <c r="B146" s="22" t="s">
        <v>48</v>
      </c>
      <c r="C146" s="51">
        <f>SUM(C137:C141)</f>
        <v>95.1</v>
      </c>
      <c r="D146" s="78"/>
      <c r="E146" s="51">
        <f>SUM(E137:E141)</f>
        <v>95.699999999999989</v>
      </c>
      <c r="F146" s="78"/>
      <c r="G146" s="79">
        <f>SUM(G137:G141)</f>
        <v>94.7</v>
      </c>
      <c r="H146" s="50"/>
      <c r="I146" s="51">
        <f>SUM(I137:I141)</f>
        <v>60.900000000000006</v>
      </c>
      <c r="J146" s="78"/>
      <c r="K146" s="79">
        <f>SUM(K137:K141)</f>
        <v>96.100000000000009</v>
      </c>
      <c r="L146" s="50"/>
      <c r="M146" s="44"/>
      <c r="N146" s="46"/>
      <c r="O146" s="46"/>
      <c r="P146" s="45"/>
      <c r="Q146" s="44"/>
      <c r="R146" s="46"/>
      <c r="S146" s="46"/>
      <c r="T146" s="45"/>
      <c r="U146" s="44">
        <f>SUM(U137:U141)</f>
        <v>96.1</v>
      </c>
      <c r="V146" s="46"/>
      <c r="W146" s="46">
        <f>SUM(W137:W141)</f>
        <v>79.7</v>
      </c>
      <c r="X146" s="45"/>
      <c r="Y146" s="51"/>
      <c r="Z146" s="78"/>
      <c r="AA146" s="79"/>
      <c r="AB146" s="50"/>
      <c r="AC146" s="44"/>
      <c r="AD146" s="46"/>
      <c r="AE146" s="46"/>
      <c r="AF146" s="45"/>
      <c r="AG146" s="47">
        <f>SUM(AG137:AG141)</f>
        <v>94.399999999999991</v>
      </c>
      <c r="AH146" s="48"/>
      <c r="AI146" s="48">
        <f>SUM(AI137:AI141)</f>
        <v>95.4</v>
      </c>
      <c r="AJ146" s="49"/>
    </row>
    <row r="147" spans="1:36" x14ac:dyDescent="0.25">
      <c r="A147" t="s">
        <v>208</v>
      </c>
      <c r="B147" t="s">
        <v>207</v>
      </c>
    </row>
    <row r="148" spans="1:36" x14ac:dyDescent="0.25">
      <c r="B148" t="s">
        <v>216</v>
      </c>
    </row>
  </sheetData>
  <mergeCells count="193">
    <mergeCell ref="U132:X132"/>
    <mergeCell ref="Y132:AB132"/>
    <mergeCell ref="AA133:AB133"/>
    <mergeCell ref="AC133:AD133"/>
    <mergeCell ref="AE133:AF133"/>
    <mergeCell ref="AG133:AH133"/>
    <mergeCell ref="AI133:AJ133"/>
    <mergeCell ref="O133:P133"/>
    <mergeCell ref="Q133:R133"/>
    <mergeCell ref="S133:T133"/>
    <mergeCell ref="U133:V133"/>
    <mergeCell ref="W133:X133"/>
    <mergeCell ref="Y133:Z133"/>
    <mergeCell ref="O109:P109"/>
    <mergeCell ref="Q109:R109"/>
    <mergeCell ref="S109:T109"/>
    <mergeCell ref="U109:V109"/>
    <mergeCell ref="W109:X109"/>
    <mergeCell ref="AC132:AF132"/>
    <mergeCell ref="AG132:AJ132"/>
    <mergeCell ref="B125:I125"/>
    <mergeCell ref="B126:I126"/>
    <mergeCell ref="B127:I127"/>
    <mergeCell ref="B128:I128"/>
    <mergeCell ref="B130:F130"/>
    <mergeCell ref="B131:B134"/>
    <mergeCell ref="C131:AJ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M132:P132"/>
    <mergeCell ref="Q132:T132"/>
    <mergeCell ref="B104:I104"/>
    <mergeCell ref="B106:F106"/>
    <mergeCell ref="B107:B110"/>
    <mergeCell ref="C107:AJ107"/>
    <mergeCell ref="C108:D109"/>
    <mergeCell ref="E108:H108"/>
    <mergeCell ref="I108:L108"/>
    <mergeCell ref="M108:P108"/>
    <mergeCell ref="Q108:T108"/>
    <mergeCell ref="U108:X108"/>
    <mergeCell ref="Y108:AB108"/>
    <mergeCell ref="AC108:AF108"/>
    <mergeCell ref="AG108:AJ108"/>
    <mergeCell ref="E109:F109"/>
    <mergeCell ref="G109:H109"/>
    <mergeCell ref="I109:J109"/>
    <mergeCell ref="K109:L109"/>
    <mergeCell ref="M109:N109"/>
    <mergeCell ref="Y109:Z109"/>
    <mergeCell ref="AA109:AB109"/>
    <mergeCell ref="AC109:AD109"/>
    <mergeCell ref="AE109:AF109"/>
    <mergeCell ref="AG109:AH109"/>
    <mergeCell ref="AI109:AJ109"/>
    <mergeCell ref="B101:I101"/>
    <mergeCell ref="O85:P85"/>
    <mergeCell ref="Q85:R85"/>
    <mergeCell ref="S85:T85"/>
    <mergeCell ref="U85:V85"/>
    <mergeCell ref="W85:X85"/>
    <mergeCell ref="Y85:Z85"/>
    <mergeCell ref="B102:I102"/>
    <mergeCell ref="B103:I103"/>
    <mergeCell ref="B80:I80"/>
    <mergeCell ref="B82:F82"/>
    <mergeCell ref="B83:B86"/>
    <mergeCell ref="C83:AJ83"/>
    <mergeCell ref="C84:D85"/>
    <mergeCell ref="E84:H84"/>
    <mergeCell ref="I84:L84"/>
    <mergeCell ref="M84:P84"/>
    <mergeCell ref="Q84:T84"/>
    <mergeCell ref="U84:X84"/>
    <mergeCell ref="Y84:AB84"/>
    <mergeCell ref="AC84:AF84"/>
    <mergeCell ref="AG84:AJ84"/>
    <mergeCell ref="E85:F85"/>
    <mergeCell ref="G85:H85"/>
    <mergeCell ref="I85:J85"/>
    <mergeCell ref="K85:L85"/>
    <mergeCell ref="M85:N85"/>
    <mergeCell ref="AA85:AB85"/>
    <mergeCell ref="AC85:AD85"/>
    <mergeCell ref="AE85:AF85"/>
    <mergeCell ref="AG85:AH85"/>
    <mergeCell ref="AI85:AJ85"/>
    <mergeCell ref="B77:I77"/>
    <mergeCell ref="B78:I78"/>
    <mergeCell ref="Q61:R61"/>
    <mergeCell ref="S61:T61"/>
    <mergeCell ref="U61:V61"/>
    <mergeCell ref="W61:X61"/>
    <mergeCell ref="Y61:Z61"/>
    <mergeCell ref="AA61:AB61"/>
    <mergeCell ref="B79:I79"/>
    <mergeCell ref="B56:I56"/>
    <mergeCell ref="B58:F58"/>
    <mergeCell ref="B59:B62"/>
    <mergeCell ref="C59:AJ59"/>
    <mergeCell ref="C60:D61"/>
    <mergeCell ref="E60:H60"/>
    <mergeCell ref="I60:L60"/>
    <mergeCell ref="M60:P60"/>
    <mergeCell ref="Q60:T60"/>
    <mergeCell ref="U60:X60"/>
    <mergeCell ref="Y60:AB60"/>
    <mergeCell ref="AC60:AF60"/>
    <mergeCell ref="AG60:AJ60"/>
    <mergeCell ref="E61:F61"/>
    <mergeCell ref="G61:H61"/>
    <mergeCell ref="I61:J61"/>
    <mergeCell ref="K61:L61"/>
    <mergeCell ref="M61:N61"/>
    <mergeCell ref="O61:P61"/>
    <mergeCell ref="AC61:AD61"/>
    <mergeCell ref="AE61:AF61"/>
    <mergeCell ref="AG61:AH61"/>
    <mergeCell ref="AI61:AJ61"/>
    <mergeCell ref="AG37:AH37"/>
    <mergeCell ref="AI37:AJ37"/>
    <mergeCell ref="B53:I53"/>
    <mergeCell ref="B54:I54"/>
    <mergeCell ref="B55:I55"/>
    <mergeCell ref="S37:T37"/>
    <mergeCell ref="U37:V37"/>
    <mergeCell ref="W37:X37"/>
    <mergeCell ref="Y37:Z37"/>
    <mergeCell ref="AA37:AB37"/>
    <mergeCell ref="AC37:AD37"/>
    <mergeCell ref="AE13:AF13"/>
    <mergeCell ref="B11:B14"/>
    <mergeCell ref="C11:AJ11"/>
    <mergeCell ref="C12:D13"/>
    <mergeCell ref="B34:F34"/>
    <mergeCell ref="B35:B38"/>
    <mergeCell ref="C35:AJ35"/>
    <mergeCell ref="C36:D37"/>
    <mergeCell ref="E36:H36"/>
    <mergeCell ref="I36:L36"/>
    <mergeCell ref="M36:P36"/>
    <mergeCell ref="Q36:T36"/>
    <mergeCell ref="U36:X36"/>
    <mergeCell ref="Y36:AB36"/>
    <mergeCell ref="AC36:AF36"/>
    <mergeCell ref="AG36:AJ36"/>
    <mergeCell ref="E37:F37"/>
    <mergeCell ref="G37:H37"/>
    <mergeCell ref="I37:J37"/>
    <mergeCell ref="K37:L37"/>
    <mergeCell ref="M37:N37"/>
    <mergeCell ref="O37:P37"/>
    <mergeCell ref="Q37:R37"/>
    <mergeCell ref="AE37:AF37"/>
    <mergeCell ref="B29:I29"/>
    <mergeCell ref="B30:I30"/>
    <mergeCell ref="B31:I31"/>
    <mergeCell ref="B32:I32"/>
    <mergeCell ref="U13:V13"/>
    <mergeCell ref="W13:X13"/>
    <mergeCell ref="Y13:Z13"/>
    <mergeCell ref="AA13:AB13"/>
    <mergeCell ref="AC13:AD13"/>
    <mergeCell ref="B2:I2"/>
    <mergeCell ref="B5:I5"/>
    <mergeCell ref="B6:I6"/>
    <mergeCell ref="B7:I7"/>
    <mergeCell ref="B8:I8"/>
    <mergeCell ref="B10:F10"/>
    <mergeCell ref="AG12:AJ12"/>
    <mergeCell ref="E13:F13"/>
    <mergeCell ref="G13:H13"/>
    <mergeCell ref="I13:J13"/>
    <mergeCell ref="K13:L13"/>
    <mergeCell ref="M13:N13"/>
    <mergeCell ref="O13:P13"/>
    <mergeCell ref="Q13:R13"/>
    <mergeCell ref="S13:T13"/>
    <mergeCell ref="E12:H12"/>
    <mergeCell ref="I12:L12"/>
    <mergeCell ref="M12:P12"/>
    <mergeCell ref="Q12:T12"/>
    <mergeCell ref="U12:X12"/>
    <mergeCell ref="Y12:AB12"/>
    <mergeCell ref="AC12:AF12"/>
    <mergeCell ref="AG13:AH13"/>
    <mergeCell ref="AI13:AJ13"/>
  </mergeCells>
  <dataValidations count="1">
    <dataValidation allowBlank="1" showInputMessage="1" showErrorMessage="1" sqref="AC133:AI133 S133:AA133 S85:AA85 AC85:AI85 S37:AA37 AC37:AI37 AC13:AI13 S13:AA13 AC61:AI61 S61:AA61 AC109:AI109 S109:AA109 B87:AJ98 A127:B129 B83 B15:AJ26 E61:Q61 A79:B81 B131 B35 E13:Q13 B39:AJ50 B111:AJ122 A31:B33 A7:B9 B11 E109:Q109 A55:B57 E37:Q37 B59 B63:AJ74 A103:B105 E85:Q85 B107 E133:Q133 B135:AJ146" xr:uid="{00000000-0002-0000-0300-000000000000}"/>
  </dataValidations>
  <hyperlinks>
    <hyperlink ref="B1" location="Summary!A1" display="Go summary section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148"/>
  <sheetViews>
    <sheetView zoomScale="90" zoomScaleNormal="9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3.8554687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106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6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2015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/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108</v>
      </c>
      <c r="C15" s="24">
        <v>10</v>
      </c>
      <c r="D15" s="23">
        <v>0.8</v>
      </c>
      <c r="E15" s="24">
        <v>9</v>
      </c>
      <c r="F15" s="25">
        <v>1</v>
      </c>
      <c r="G15" s="25">
        <v>10</v>
      </c>
      <c r="H15" s="26">
        <v>1.3</v>
      </c>
      <c r="I15" s="27">
        <v>5</v>
      </c>
      <c r="J15" s="25">
        <v>0.6</v>
      </c>
      <c r="K15" s="25">
        <v>24</v>
      </c>
      <c r="L15" s="26">
        <v>2.5</v>
      </c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109</v>
      </c>
      <c r="C16" s="32">
        <v>24</v>
      </c>
      <c r="D16" s="31">
        <v>0.9</v>
      </c>
      <c r="E16" s="32">
        <v>25</v>
      </c>
      <c r="F16" s="33">
        <v>1.1000000000000001</v>
      </c>
      <c r="G16" s="33">
        <v>22</v>
      </c>
      <c r="H16" s="34">
        <v>1.1000000000000001</v>
      </c>
      <c r="I16" s="35">
        <v>23</v>
      </c>
      <c r="J16" s="33">
        <v>1.1000000000000001</v>
      </c>
      <c r="K16" s="33">
        <v>26</v>
      </c>
      <c r="L16" s="34">
        <v>1.8</v>
      </c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110</v>
      </c>
      <c r="C17" s="32">
        <v>36</v>
      </c>
      <c r="D17" s="31">
        <v>0.9</v>
      </c>
      <c r="E17" s="32">
        <v>36</v>
      </c>
      <c r="F17" s="33">
        <v>1.1000000000000001</v>
      </c>
      <c r="G17" s="33">
        <v>36</v>
      </c>
      <c r="H17" s="34">
        <v>1.2</v>
      </c>
      <c r="I17" s="35">
        <v>38</v>
      </c>
      <c r="J17" s="33">
        <v>1</v>
      </c>
      <c r="K17" s="33">
        <v>30</v>
      </c>
      <c r="L17" s="34">
        <v>1.9</v>
      </c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111</v>
      </c>
      <c r="C18" s="32">
        <v>24</v>
      </c>
      <c r="D18" s="31">
        <v>1</v>
      </c>
      <c r="E18" s="32">
        <v>24</v>
      </c>
      <c r="F18" s="33">
        <v>1.3</v>
      </c>
      <c r="G18" s="33">
        <v>25</v>
      </c>
      <c r="H18" s="34">
        <v>1.1000000000000001</v>
      </c>
      <c r="I18" s="35">
        <v>27</v>
      </c>
      <c r="J18" s="33">
        <v>1.2</v>
      </c>
      <c r="K18" s="33">
        <v>15</v>
      </c>
      <c r="L18" s="34">
        <v>1.7</v>
      </c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 t="s">
        <v>112</v>
      </c>
      <c r="C19" s="32">
        <v>6</v>
      </c>
      <c r="D19" s="31">
        <v>0.5</v>
      </c>
      <c r="E19" s="32">
        <v>6</v>
      </c>
      <c r="F19" s="33">
        <v>0.5</v>
      </c>
      <c r="G19" s="33">
        <v>7</v>
      </c>
      <c r="H19" s="34">
        <v>0.7</v>
      </c>
      <c r="I19" s="35">
        <v>7</v>
      </c>
      <c r="J19" s="33">
        <v>0.6</v>
      </c>
      <c r="K19" s="33">
        <v>4</v>
      </c>
      <c r="L19" s="34">
        <v>1.1000000000000001</v>
      </c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/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6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113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2015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/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English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108</v>
      </c>
      <c r="C39" s="25">
        <v>5</v>
      </c>
      <c r="D39" s="23">
        <v>0.7</v>
      </c>
      <c r="E39" s="24">
        <v>4</v>
      </c>
      <c r="F39" s="25">
        <v>0.9</v>
      </c>
      <c r="G39" s="25">
        <v>5</v>
      </c>
      <c r="H39" s="26">
        <v>1.2</v>
      </c>
      <c r="I39" s="27">
        <v>1</v>
      </c>
      <c r="J39" s="25">
        <v>0.5</v>
      </c>
      <c r="K39" s="25">
        <v>14</v>
      </c>
      <c r="L39" s="26">
        <v>2.2999999999999998</v>
      </c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109</v>
      </c>
      <c r="C40" s="33">
        <v>10</v>
      </c>
      <c r="D40" s="31">
        <v>0.9</v>
      </c>
      <c r="E40" s="32">
        <v>10</v>
      </c>
      <c r="F40" s="33">
        <v>1.2</v>
      </c>
      <c r="G40" s="33">
        <v>10</v>
      </c>
      <c r="H40" s="34">
        <v>1.1000000000000001</v>
      </c>
      <c r="I40" s="35">
        <v>8</v>
      </c>
      <c r="J40" s="33">
        <v>1.1000000000000001</v>
      </c>
      <c r="K40" s="33">
        <v>14</v>
      </c>
      <c r="L40" s="34">
        <v>2</v>
      </c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110</v>
      </c>
      <c r="C41" s="33">
        <v>20</v>
      </c>
      <c r="D41" s="31">
        <v>1.1000000000000001</v>
      </c>
      <c r="E41" s="32">
        <v>21</v>
      </c>
      <c r="F41" s="33">
        <v>1.2</v>
      </c>
      <c r="G41" s="33">
        <v>20</v>
      </c>
      <c r="H41" s="34">
        <v>1.4</v>
      </c>
      <c r="I41" s="35">
        <v>20</v>
      </c>
      <c r="J41" s="33">
        <v>1.3</v>
      </c>
      <c r="K41" s="33">
        <v>21</v>
      </c>
      <c r="L41" s="34">
        <v>1.8</v>
      </c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111</v>
      </c>
      <c r="C42" s="33">
        <v>36</v>
      </c>
      <c r="D42" s="31">
        <v>1.3</v>
      </c>
      <c r="E42" s="32">
        <v>36</v>
      </c>
      <c r="F42" s="33">
        <v>1.4</v>
      </c>
      <c r="G42" s="33">
        <v>36</v>
      </c>
      <c r="H42" s="34">
        <v>1.5</v>
      </c>
      <c r="I42" s="35">
        <v>38</v>
      </c>
      <c r="J42" s="33">
        <v>1.5</v>
      </c>
      <c r="K42" s="33">
        <v>32</v>
      </c>
      <c r="L42" s="34">
        <v>2.5</v>
      </c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 t="s">
        <v>112</v>
      </c>
      <c r="C43" s="33">
        <v>29</v>
      </c>
      <c r="D43" s="31">
        <v>1.4</v>
      </c>
      <c r="E43" s="32">
        <v>29</v>
      </c>
      <c r="F43" s="33">
        <v>1.6</v>
      </c>
      <c r="G43" s="33">
        <v>29</v>
      </c>
      <c r="H43" s="34">
        <v>1.6</v>
      </c>
      <c r="I43" s="35">
        <v>32</v>
      </c>
      <c r="J43" s="33">
        <v>1.6</v>
      </c>
      <c r="K43" s="33">
        <v>18</v>
      </c>
      <c r="L43" s="34">
        <v>2.4</v>
      </c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/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14">
        <v>6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12" t="s">
        <v>1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>
        <v>2015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 t="str">
        <f>J53</f>
        <v>Mathematics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 t="s">
        <v>108</v>
      </c>
      <c r="C63" s="25">
        <v>6</v>
      </c>
      <c r="D63" s="23">
        <v>0.9</v>
      </c>
      <c r="E63" s="24">
        <v>4</v>
      </c>
      <c r="F63" s="25">
        <v>0.9</v>
      </c>
      <c r="G63" s="25">
        <v>8</v>
      </c>
      <c r="H63" s="26">
        <v>1.2</v>
      </c>
      <c r="I63" s="27">
        <v>5</v>
      </c>
      <c r="J63" s="25">
        <v>1</v>
      </c>
      <c r="K63" s="25">
        <v>8</v>
      </c>
      <c r="L63" s="26">
        <v>1.9</v>
      </c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 t="s">
        <v>109</v>
      </c>
      <c r="C64" s="33">
        <v>14</v>
      </c>
      <c r="D64" s="31">
        <v>1.1000000000000001</v>
      </c>
      <c r="E64" s="32">
        <v>13</v>
      </c>
      <c r="F64" s="33">
        <v>1.2</v>
      </c>
      <c r="G64" s="33">
        <v>15</v>
      </c>
      <c r="H64" s="34">
        <v>1.3</v>
      </c>
      <c r="I64" s="35">
        <v>13</v>
      </c>
      <c r="J64" s="33">
        <v>1.2</v>
      </c>
      <c r="K64" s="33">
        <v>17</v>
      </c>
      <c r="L64" s="34">
        <v>2.2999999999999998</v>
      </c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 t="s">
        <v>110</v>
      </c>
      <c r="C65" s="33">
        <v>24</v>
      </c>
      <c r="D65" s="31">
        <v>1.3</v>
      </c>
      <c r="E65" s="32">
        <v>24</v>
      </c>
      <c r="F65" s="33">
        <v>1.5</v>
      </c>
      <c r="G65" s="33">
        <v>25</v>
      </c>
      <c r="H65" s="34">
        <v>1.5</v>
      </c>
      <c r="I65" s="35">
        <v>25</v>
      </c>
      <c r="J65" s="33">
        <v>1.5</v>
      </c>
      <c r="K65" s="33">
        <v>23</v>
      </c>
      <c r="L65" s="34">
        <v>2.2000000000000002</v>
      </c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 t="s">
        <v>111</v>
      </c>
      <c r="C66" s="33">
        <v>33</v>
      </c>
      <c r="D66" s="31">
        <v>1.3</v>
      </c>
      <c r="E66" s="32">
        <v>34</v>
      </c>
      <c r="F66" s="33">
        <v>1.5</v>
      </c>
      <c r="G66" s="33">
        <v>32</v>
      </c>
      <c r="H66" s="34">
        <v>1.5</v>
      </c>
      <c r="I66" s="35">
        <v>33</v>
      </c>
      <c r="J66" s="33">
        <v>1.4</v>
      </c>
      <c r="K66" s="33">
        <v>33</v>
      </c>
      <c r="L66" s="34">
        <v>2.6</v>
      </c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 t="s">
        <v>112</v>
      </c>
      <c r="C67" s="33">
        <v>23</v>
      </c>
      <c r="D67" s="31">
        <v>1.3</v>
      </c>
      <c r="E67" s="32">
        <v>25</v>
      </c>
      <c r="F67" s="33">
        <v>1.4</v>
      </c>
      <c r="G67" s="33">
        <v>20</v>
      </c>
      <c r="H67" s="34">
        <v>1.4</v>
      </c>
      <c r="I67" s="35">
        <v>24</v>
      </c>
      <c r="J67" s="33">
        <v>1.4</v>
      </c>
      <c r="K67" s="33">
        <v>19</v>
      </c>
      <c r="L67" s="34">
        <v>2.4</v>
      </c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3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/>
      <c r="D74" s="50"/>
      <c r="E74" s="83"/>
      <c r="F74" s="84"/>
      <c r="G74" s="84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>
        <v>8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 t="s">
        <v>42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>
        <v>2015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 t="str">
        <f>J77</f>
        <v>Language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 t="s">
        <v>108</v>
      </c>
      <c r="C87" s="24">
        <v>22</v>
      </c>
      <c r="D87" s="23">
        <v>1.1000000000000001</v>
      </c>
      <c r="E87" s="24">
        <v>22</v>
      </c>
      <c r="F87" s="25">
        <v>1.4</v>
      </c>
      <c r="G87" s="25">
        <v>23</v>
      </c>
      <c r="H87" s="26">
        <v>1.6</v>
      </c>
      <c r="I87" s="27">
        <v>16</v>
      </c>
      <c r="J87" s="25">
        <v>1.1000000000000001</v>
      </c>
      <c r="K87" s="25">
        <v>41</v>
      </c>
      <c r="L87" s="26">
        <v>2.9</v>
      </c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 t="s">
        <v>109</v>
      </c>
      <c r="C88" s="32">
        <v>32</v>
      </c>
      <c r="D88" s="31">
        <v>1</v>
      </c>
      <c r="E88" s="32">
        <v>32</v>
      </c>
      <c r="F88" s="33">
        <v>1.4</v>
      </c>
      <c r="G88" s="33">
        <v>32</v>
      </c>
      <c r="H88" s="34">
        <v>1.2</v>
      </c>
      <c r="I88" s="35">
        <v>33</v>
      </c>
      <c r="J88" s="33">
        <v>1.1000000000000001</v>
      </c>
      <c r="K88" s="33">
        <v>29</v>
      </c>
      <c r="L88" s="34">
        <v>1.7</v>
      </c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 t="s">
        <v>110</v>
      </c>
      <c r="C89" s="32">
        <v>32</v>
      </c>
      <c r="D89" s="31">
        <v>1</v>
      </c>
      <c r="E89" s="32">
        <v>33</v>
      </c>
      <c r="F89" s="33">
        <v>1.3</v>
      </c>
      <c r="G89" s="33">
        <v>32</v>
      </c>
      <c r="H89" s="34">
        <v>1.3</v>
      </c>
      <c r="I89" s="35">
        <v>36</v>
      </c>
      <c r="J89" s="33">
        <v>1.1000000000000001</v>
      </c>
      <c r="K89" s="33">
        <v>22</v>
      </c>
      <c r="L89" s="34">
        <v>1.9</v>
      </c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 t="s">
        <v>111</v>
      </c>
      <c r="C90" s="32">
        <v>12</v>
      </c>
      <c r="D90" s="31">
        <v>0.6</v>
      </c>
      <c r="E90" s="32">
        <v>12</v>
      </c>
      <c r="F90" s="33">
        <v>0.9</v>
      </c>
      <c r="G90" s="33">
        <v>13</v>
      </c>
      <c r="H90" s="34">
        <v>0.8</v>
      </c>
      <c r="I90" s="35">
        <v>14</v>
      </c>
      <c r="J90" s="33">
        <v>0.8</v>
      </c>
      <c r="K90" s="33">
        <v>7</v>
      </c>
      <c r="L90" s="34">
        <v>1.1000000000000001</v>
      </c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 t="s">
        <v>112</v>
      </c>
      <c r="C91" s="32">
        <v>1</v>
      </c>
      <c r="D91" s="31">
        <v>0.2</v>
      </c>
      <c r="E91" s="32">
        <v>1</v>
      </c>
      <c r="F91" s="33">
        <v>0.2</v>
      </c>
      <c r="G91" s="33">
        <v>1</v>
      </c>
      <c r="H91" s="34">
        <v>0.2</v>
      </c>
      <c r="I91" s="35">
        <v>1</v>
      </c>
      <c r="J91" s="33">
        <v>0.2</v>
      </c>
      <c r="K91" s="33">
        <v>1</v>
      </c>
      <c r="L91" s="34">
        <v>0.4</v>
      </c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/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>
        <v>8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 t="s">
        <v>113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>
        <v>2015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81" t="s">
        <v>43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 t="str">
        <f>J101</f>
        <v>English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 t="s">
        <v>108</v>
      </c>
      <c r="C111" s="24">
        <v>7</v>
      </c>
      <c r="D111" s="23">
        <v>0.8</v>
      </c>
      <c r="E111" s="24">
        <v>6</v>
      </c>
      <c r="F111" s="25">
        <v>1</v>
      </c>
      <c r="G111" s="25">
        <v>9</v>
      </c>
      <c r="H111" s="26">
        <v>1.3</v>
      </c>
      <c r="I111" s="27">
        <v>2</v>
      </c>
      <c r="J111" s="25">
        <v>0.5</v>
      </c>
      <c r="K111" s="25">
        <v>20</v>
      </c>
      <c r="L111" s="26">
        <v>2.5</v>
      </c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 t="s">
        <v>109</v>
      </c>
      <c r="C112" s="32">
        <v>12</v>
      </c>
      <c r="D112" s="31">
        <v>0.9</v>
      </c>
      <c r="E112" s="32">
        <v>12</v>
      </c>
      <c r="F112" s="33">
        <v>1.1000000000000001</v>
      </c>
      <c r="G112" s="33">
        <v>13</v>
      </c>
      <c r="H112" s="34">
        <v>1.2</v>
      </c>
      <c r="I112" s="35">
        <v>10</v>
      </c>
      <c r="J112" s="33">
        <v>1</v>
      </c>
      <c r="K112" s="33">
        <v>20</v>
      </c>
      <c r="L112" s="34">
        <v>1.9</v>
      </c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 t="s">
        <v>110</v>
      </c>
      <c r="C113" s="32">
        <v>30</v>
      </c>
      <c r="D113" s="31">
        <v>1.3</v>
      </c>
      <c r="E113" s="32">
        <v>31</v>
      </c>
      <c r="F113" s="33">
        <v>1.5</v>
      </c>
      <c r="G113" s="33">
        <v>28</v>
      </c>
      <c r="H113" s="34">
        <v>1.5</v>
      </c>
      <c r="I113" s="35">
        <v>31</v>
      </c>
      <c r="J113" s="33">
        <v>1.5</v>
      </c>
      <c r="K113" s="33">
        <v>25</v>
      </c>
      <c r="L113" s="34">
        <v>2.1</v>
      </c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 t="s">
        <v>111</v>
      </c>
      <c r="C114" s="32">
        <v>42</v>
      </c>
      <c r="D114" s="31">
        <v>1.3</v>
      </c>
      <c r="E114" s="32">
        <v>42</v>
      </c>
      <c r="F114" s="33">
        <v>1.7</v>
      </c>
      <c r="G114" s="33">
        <v>41</v>
      </c>
      <c r="H114" s="34">
        <v>1.6</v>
      </c>
      <c r="I114" s="35">
        <v>46</v>
      </c>
      <c r="J114" s="33">
        <v>1.5</v>
      </c>
      <c r="K114" s="33">
        <v>29</v>
      </c>
      <c r="L114" s="34">
        <v>2.8</v>
      </c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 t="s">
        <v>112</v>
      </c>
      <c r="C115" s="39">
        <v>9</v>
      </c>
      <c r="D115" s="31">
        <v>0.6</v>
      </c>
      <c r="E115" s="32">
        <v>9</v>
      </c>
      <c r="F115" s="33">
        <v>0.8</v>
      </c>
      <c r="G115" s="33">
        <v>9</v>
      </c>
      <c r="H115" s="34">
        <v>0.8</v>
      </c>
      <c r="I115" s="35">
        <v>10</v>
      </c>
      <c r="J115" s="33">
        <v>0.8</v>
      </c>
      <c r="K115" s="33">
        <v>5</v>
      </c>
      <c r="L115" s="34">
        <v>0.8</v>
      </c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>
        <v>8</v>
      </c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 t="s">
        <v>1</v>
      </c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>
        <v>2015</v>
      </c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81" t="s">
        <v>43</v>
      </c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 t="str">
        <f>J125</f>
        <v>Mathematics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 t="s">
        <v>108</v>
      </c>
      <c r="C135" s="24">
        <v>6</v>
      </c>
      <c r="D135" s="23">
        <v>0.8</v>
      </c>
      <c r="E135" s="24">
        <v>4</v>
      </c>
      <c r="F135" s="25">
        <v>0.7</v>
      </c>
      <c r="G135" s="25">
        <v>8</v>
      </c>
      <c r="H135" s="26">
        <v>1.3</v>
      </c>
      <c r="I135" s="27">
        <v>5</v>
      </c>
      <c r="J135" s="25">
        <v>0.9</v>
      </c>
      <c r="K135" s="25">
        <v>9</v>
      </c>
      <c r="L135" s="26">
        <v>2.1</v>
      </c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 t="s">
        <v>109</v>
      </c>
      <c r="C136" s="32">
        <v>16</v>
      </c>
      <c r="D136" s="31">
        <v>1.2</v>
      </c>
      <c r="E136" s="32">
        <v>15</v>
      </c>
      <c r="F136" s="33">
        <v>1.4</v>
      </c>
      <c r="G136" s="33">
        <v>18</v>
      </c>
      <c r="H136" s="34">
        <v>1.4</v>
      </c>
      <c r="I136" s="35">
        <v>15</v>
      </c>
      <c r="J136" s="33">
        <v>1.4</v>
      </c>
      <c r="K136" s="33">
        <v>18</v>
      </c>
      <c r="L136" s="34">
        <v>2.1</v>
      </c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 t="s">
        <v>110</v>
      </c>
      <c r="C137" s="32">
        <v>35</v>
      </c>
      <c r="D137" s="31">
        <v>1.3</v>
      </c>
      <c r="E137" s="32">
        <v>33</v>
      </c>
      <c r="F137" s="33">
        <v>1.4</v>
      </c>
      <c r="G137" s="33">
        <v>36</v>
      </c>
      <c r="H137" s="34">
        <v>1.7</v>
      </c>
      <c r="I137" s="35">
        <v>36</v>
      </c>
      <c r="J137" s="33">
        <v>1.6</v>
      </c>
      <c r="K137" s="33">
        <v>33</v>
      </c>
      <c r="L137" s="34">
        <v>2.4</v>
      </c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 t="s">
        <v>111</v>
      </c>
      <c r="C138" s="32">
        <v>38</v>
      </c>
      <c r="D138" s="31">
        <v>1.5</v>
      </c>
      <c r="E138" s="32">
        <v>41</v>
      </c>
      <c r="F138" s="33">
        <v>1.7</v>
      </c>
      <c r="G138" s="33">
        <v>34</v>
      </c>
      <c r="H138" s="34">
        <v>1.7</v>
      </c>
      <c r="I138" s="35">
        <v>39</v>
      </c>
      <c r="J138" s="33">
        <v>1.7</v>
      </c>
      <c r="K138" s="33">
        <v>35</v>
      </c>
      <c r="L138" s="34">
        <v>2.5</v>
      </c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 t="s">
        <v>112</v>
      </c>
      <c r="C139" s="32">
        <v>5</v>
      </c>
      <c r="D139" s="31">
        <v>0.5</v>
      </c>
      <c r="E139" s="32">
        <v>7</v>
      </c>
      <c r="F139" s="33">
        <v>0.7</v>
      </c>
      <c r="G139" s="33">
        <v>4</v>
      </c>
      <c r="H139" s="34">
        <v>0.5</v>
      </c>
      <c r="I139" s="35">
        <v>6</v>
      </c>
      <c r="J139" s="33">
        <v>0.6</v>
      </c>
      <c r="K139" s="33">
        <v>5</v>
      </c>
      <c r="L139" s="34">
        <v>1</v>
      </c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1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1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8" spans="1:38" x14ac:dyDescent="0.25">
      <c r="A148" t="s">
        <v>114</v>
      </c>
      <c r="B148" t="s">
        <v>115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D21:D26 E133:S133 B107 U133:AC133 K20:K26 E85:S85 U85:AC85 AE85:AK85 B59 A127:B129 E37:S37 U37:AC37 AE37:AK37 B11 A79:B81 B131 A31:B33 C68:C74 A55:B57 AE13:AK13 U13:AC13 A7:B9 E13:S13 A103:B105 B35 AE61:AK61 U61:AC61 E61:S61 C44:C50 B83 AE109:AK109 U109:AC109 E109:S109 C116:C122 B15:B26 C20:C26 C92:C98 D15:D19 B87:B98 D87:AL98 E15:J26 L15:AL26 B39:B50 D39:AL50 B111:B122 D111:AL122 B63:B74 D63:AL74 B135:B146 D135:AL146 C140:C146" xr:uid="{00000000-0002-0000-0400-000000000000}"/>
  </dataValidations>
  <hyperlinks>
    <hyperlink ref="B1" location="Summary!A1" display="Go summary section" xr:uid="{00000000-0004-0000-0400-000000000000}"/>
  </hyperlinks>
  <pageMargins left="0.7" right="0.7" top="0.75" bottom="0.75" header="0.3" footer="0.3"/>
  <pageSetup paperSize="23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149"/>
  <sheetViews>
    <sheetView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3.8554687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122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10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2014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/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9" t="s">
        <v>123</v>
      </c>
      <c r="C15" s="24">
        <v>0.4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124</v>
      </c>
      <c r="C16" s="32">
        <v>33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125</v>
      </c>
      <c r="C17" s="32">
        <v>60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126</v>
      </c>
      <c r="C18" s="32">
        <v>6.3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 t="s">
        <v>127</v>
      </c>
      <c r="C19" s="32">
        <v>0.3</v>
      </c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9" t="s">
        <v>128</v>
      </c>
      <c r="C20" s="39">
        <v>0</v>
      </c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/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10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80" t="s">
        <v>42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2013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81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81"/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7" t="str">
        <f>J29</f>
        <v>Language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9" t="s">
        <v>123</v>
      </c>
      <c r="C39" s="25">
        <v>1.1299999999999999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124</v>
      </c>
      <c r="C40" s="33">
        <v>35.840000000000003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125</v>
      </c>
      <c r="C41" s="33">
        <v>58.19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126</v>
      </c>
      <c r="C42" s="33">
        <v>4.33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 t="s">
        <v>127</v>
      </c>
      <c r="C43" s="33">
        <v>0.41</v>
      </c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9" t="s">
        <v>128</v>
      </c>
      <c r="C44" s="39">
        <v>0.1</v>
      </c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/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10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80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>
        <v>2015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81" t="s">
        <v>43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2" t="str">
        <f>J53</f>
        <v>Language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9" t="s">
        <v>123</v>
      </c>
      <c r="C63" s="25">
        <v>0.4</v>
      </c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 t="s">
        <v>124</v>
      </c>
      <c r="C64" s="33">
        <v>21.1</v>
      </c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 t="s">
        <v>125</v>
      </c>
      <c r="C65" s="33">
        <v>57.4</v>
      </c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 t="s">
        <v>126</v>
      </c>
      <c r="C66" s="33">
        <v>16.5</v>
      </c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 t="s">
        <v>127</v>
      </c>
      <c r="C67" s="33">
        <v>4</v>
      </c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9" t="s">
        <v>128</v>
      </c>
      <c r="C68" s="33">
        <v>0.6</v>
      </c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/>
      <c r="D74" s="50"/>
      <c r="E74" s="83"/>
      <c r="F74" s="84"/>
      <c r="G74" s="84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>
        <v>10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 t="s">
        <v>1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>
        <v>2013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81" t="s">
        <v>43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9">
        <f>C88</f>
        <v>50.63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2" t="str">
        <f>J77</f>
        <v>Mathematics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 t="s">
        <v>129</v>
      </c>
      <c r="C87" s="24">
        <v>19.260000000000002</v>
      </c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 t="s">
        <v>130</v>
      </c>
      <c r="C88" s="32">
        <v>50.63</v>
      </c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 t="s">
        <v>131</v>
      </c>
      <c r="C89" s="32">
        <v>49.37</v>
      </c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32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2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2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2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v>50.63</v>
      </c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>
        <v>10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 t="s">
        <v>113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>
        <v>2013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81" t="s">
        <v>43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 t="str">
        <f>B112</f>
        <v>Minimum competency (score &gt;=35%)</v>
      </c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2" t="str">
        <f>J101</f>
        <v>English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 t="s">
        <v>129</v>
      </c>
      <c r="C111" s="24">
        <v>4.2699999999999996</v>
      </c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 t="s">
        <v>130</v>
      </c>
      <c r="C112" s="32">
        <v>48.03</v>
      </c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 t="s">
        <v>131</v>
      </c>
      <c r="C113" s="32">
        <v>51.07</v>
      </c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32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>
        <v>48</v>
      </c>
      <c r="D122" s="50"/>
      <c r="E122" s="83"/>
      <c r="F122" s="84"/>
      <c r="G122" s="84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2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2">
        <f>J125</f>
        <v>0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4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32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32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32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2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2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2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1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1:38" ht="39" x14ac:dyDescent="0.25">
      <c r="B146" s="22" t="s">
        <v>48</v>
      </c>
      <c r="C146" s="51"/>
      <c r="D146" s="50"/>
      <c r="E146" s="83"/>
      <c r="F146" s="84"/>
      <c r="G146" s="84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8" spans="1:38" x14ac:dyDescent="0.25">
      <c r="A148" t="s">
        <v>114</v>
      </c>
      <c r="B148" s="85" t="s">
        <v>132</v>
      </c>
    </row>
    <row r="149" spans="1:38" x14ac:dyDescent="0.25">
      <c r="B149" s="85" t="s">
        <v>133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D21:D26 E133:S133 B107 U133:AC133 K20:K26 E85:S85 U85:AC85 AE85:AK85 B59 A127:B129 E37:S37 U37:AC37 AE37:AK37 B11 A79:B81 B131 A31:B33 C68:C74 A55:B57 AE13:AK13 U13:AC13 A7:B9 E13:S13 A103:B105 B35 AE61:AK61 U61:AC61 E61:S61 C44:C50 B83 AE109:AK109 U109:AC109 E109:S109 C116:C122 C140:C146 C20:C26 C92:C98 D15:D19 B87:B98 D87:AL98 E15:J26 L15:AL26 B39:B50 D39:AL50 B63:B74 D111:AL122 B15:B26 D63:AL74 B135:B146 D135:AL146 B111:B122" xr:uid="{00000000-0002-0000-0500-000000000000}"/>
  </dataValidations>
  <hyperlinks>
    <hyperlink ref="B148" r:id="rId1" xr:uid="{00000000-0004-0000-0500-000000000000}"/>
    <hyperlink ref="B149" r:id="rId2" xr:uid="{00000000-0004-0000-0500-000001000000}"/>
    <hyperlink ref="B1" location="Summary!A1" display="Go summary section" xr:uid="{00000000-0004-0000-0500-000002000000}"/>
  </hyperlinks>
  <pageMargins left="0.7" right="0.7" top="0.75" bottom="0.75" header="0.3" footer="0.3"/>
  <pageSetup paperSize="238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148"/>
  <sheetViews>
    <sheetView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1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94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3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53" t="s">
        <v>57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2014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54" t="s">
        <v>43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54" t="s">
        <v>80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Reading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79</v>
      </c>
      <c r="C15" s="20">
        <v>22.21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80</v>
      </c>
      <c r="C16" s="21">
        <v>33.96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81</v>
      </c>
      <c r="C17" s="21">
        <v>32.630000000000003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82</v>
      </c>
      <c r="C18" s="21">
        <v>11.2</v>
      </c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9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69">
        <f>SUM(C16:C18)</f>
        <v>77.790000000000006</v>
      </c>
      <c r="D26" s="50"/>
      <c r="E26" s="69"/>
      <c r="F26" s="69"/>
      <c r="G26" s="69"/>
      <c r="H26" s="69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55">
        <v>3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53" t="s">
        <v>58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5">
        <v>2014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54" t="s">
        <v>43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54" t="s">
        <v>80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8" t="s">
        <v>79</v>
      </c>
      <c r="C39" s="20">
        <v>24.29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9" t="s">
        <v>80</v>
      </c>
      <c r="C40" s="21">
        <v>32.78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9" t="s">
        <v>81</v>
      </c>
      <c r="C41" s="21">
        <v>17.78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 t="s">
        <v>82</v>
      </c>
      <c r="C42" s="21">
        <v>25.15</v>
      </c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9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69">
        <f>SUM(C40:C42)</f>
        <v>75.710000000000008</v>
      </c>
      <c r="D50" s="50"/>
      <c r="E50" s="44"/>
      <c r="F50" s="46"/>
      <c r="G50" s="46"/>
      <c r="H50" s="45"/>
      <c r="I50" s="44"/>
      <c r="J50" s="46"/>
      <c r="K50" s="46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55">
        <v>5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53" t="s">
        <v>42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5">
        <v>2015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54" t="s">
        <v>53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54"/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8" t="s">
        <v>78</v>
      </c>
      <c r="C63" s="75">
        <v>3.41</v>
      </c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9" t="s">
        <v>79</v>
      </c>
      <c r="C64" s="76">
        <v>9.49</v>
      </c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9" t="s">
        <v>80</v>
      </c>
      <c r="C65" s="76">
        <v>14.75</v>
      </c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 t="s">
        <v>81</v>
      </c>
      <c r="C66" s="76">
        <v>17.649999999999999</v>
      </c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 t="s">
        <v>82</v>
      </c>
      <c r="C67" s="77">
        <v>18.23</v>
      </c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9" t="s">
        <v>83</v>
      </c>
      <c r="C68" s="77">
        <v>16.170000000000002</v>
      </c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 t="s">
        <v>84</v>
      </c>
      <c r="C69" s="77">
        <v>11.39</v>
      </c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 t="s">
        <v>85</v>
      </c>
      <c r="C70" s="77">
        <v>5.6</v>
      </c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 t="s">
        <v>86</v>
      </c>
      <c r="C71" s="77">
        <v>2.19</v>
      </c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 t="s">
        <v>87</v>
      </c>
      <c r="C72" s="77">
        <v>1.1000000000000001</v>
      </c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70"/>
      <c r="D74" s="71"/>
      <c r="E74" s="72"/>
      <c r="F74" s="73"/>
      <c r="G74" s="73"/>
      <c r="H74" s="74"/>
      <c r="I74" s="72"/>
      <c r="J74" s="73"/>
      <c r="K74" s="73"/>
      <c r="L74" s="74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55">
        <v>5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53" t="s">
        <v>58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5">
        <v>2015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54" t="s">
        <v>53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54"/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8" t="s">
        <v>78</v>
      </c>
      <c r="C87" s="75">
        <v>0.23</v>
      </c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9" t="s">
        <v>79</v>
      </c>
      <c r="C88" s="76">
        <v>5.43</v>
      </c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9" t="s">
        <v>80</v>
      </c>
      <c r="C89" s="76">
        <v>13.12</v>
      </c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 t="s">
        <v>81</v>
      </c>
      <c r="C90" s="76">
        <v>18.93</v>
      </c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 t="s">
        <v>82</v>
      </c>
      <c r="C91" s="77">
        <v>19.350000000000001</v>
      </c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9" t="s">
        <v>83</v>
      </c>
      <c r="C92" s="77">
        <v>16.59</v>
      </c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 t="s">
        <v>84</v>
      </c>
      <c r="C93" s="77">
        <v>13</v>
      </c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 t="s">
        <v>85</v>
      </c>
      <c r="C94" s="77">
        <v>8.06</v>
      </c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 t="s">
        <v>86</v>
      </c>
      <c r="C95" s="77">
        <v>3.68</v>
      </c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 t="s">
        <v>87</v>
      </c>
      <c r="C96" s="77">
        <v>1.18</v>
      </c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 t="s">
        <v>88</v>
      </c>
      <c r="C97" s="44">
        <v>0.43</v>
      </c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70"/>
      <c r="D98" s="71"/>
      <c r="E98" s="72"/>
      <c r="F98" s="73"/>
      <c r="G98" s="73"/>
      <c r="H98" s="74"/>
      <c r="I98" s="72"/>
      <c r="J98" s="73"/>
      <c r="K98" s="73"/>
      <c r="L98" s="74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55">
        <v>9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53" t="s">
        <v>42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5">
        <v>2015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54" t="s">
        <v>53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54"/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8" t="s">
        <v>78</v>
      </c>
      <c r="C111" s="75">
        <v>16.739999999999998</v>
      </c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9" t="s">
        <v>79</v>
      </c>
      <c r="C112" s="76">
        <v>13.52</v>
      </c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9" t="s">
        <v>80</v>
      </c>
      <c r="C113" s="76">
        <v>17.32</v>
      </c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 t="s">
        <v>81</v>
      </c>
      <c r="C114" s="76">
        <v>18.53</v>
      </c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 t="s">
        <v>82</v>
      </c>
      <c r="C115" s="77">
        <v>16.170000000000002</v>
      </c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9" t="s">
        <v>83</v>
      </c>
      <c r="C116" s="77">
        <v>11.1</v>
      </c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 t="s">
        <v>84</v>
      </c>
      <c r="C117" s="77">
        <v>5.01</v>
      </c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 t="s">
        <v>85</v>
      </c>
      <c r="C118" s="77">
        <v>1.43</v>
      </c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 t="s">
        <v>86</v>
      </c>
      <c r="C119" s="77">
        <v>0.18</v>
      </c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/>
      <c r="D122" s="50"/>
      <c r="E122" s="44"/>
      <c r="F122" s="46"/>
      <c r="G122" s="46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55">
        <v>9</v>
      </c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53" t="s">
        <v>58</v>
      </c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55">
        <v>2015</v>
      </c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54" t="s">
        <v>53</v>
      </c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54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 t="s">
        <v>78</v>
      </c>
      <c r="C135" s="20">
        <v>12.41</v>
      </c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 t="s">
        <v>79</v>
      </c>
      <c r="C136" s="21">
        <v>16.48</v>
      </c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 t="s">
        <v>80</v>
      </c>
      <c r="C137" s="21">
        <v>19.350000000000001</v>
      </c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 t="s">
        <v>81</v>
      </c>
      <c r="C138" s="21">
        <v>18.579999999999998</v>
      </c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 t="s">
        <v>82</v>
      </c>
      <c r="C139" s="39">
        <v>15.01</v>
      </c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9" t="s">
        <v>83</v>
      </c>
      <c r="C140" s="39">
        <v>9.44</v>
      </c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 t="s">
        <v>84</v>
      </c>
      <c r="C141" s="39">
        <v>5.15</v>
      </c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 t="s">
        <v>85</v>
      </c>
      <c r="C142" s="39">
        <v>2.41</v>
      </c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 t="s">
        <v>86</v>
      </c>
      <c r="C143" s="39">
        <v>0.88</v>
      </c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 t="s">
        <v>87</v>
      </c>
      <c r="C144" s="39">
        <v>0.28000000000000003</v>
      </c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44"/>
      <c r="F146" s="46"/>
      <c r="G146" s="46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166</v>
      </c>
    </row>
    <row r="148" spans="2:38" x14ac:dyDescent="0.25">
      <c r="B148" t="s">
        <v>217</v>
      </c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B135:AL146 E133:S133 B107 U133:AC133 B15:AL26 E85:S85 U85:AC85 AE85:AK85 B59 A127:B129 E37:S37 U37:AC37 AE37:AK37 B11 A79:B81 B131 A31:B33 B87:AL98 A55:B57 AE13:AK13 U13:AC13 A7:B9 E13:S13 A103:B105 B35 AE61:AK61 U61:AC61 E61:S61 B111:AL122 B83 AE109:AK109 U109:AC109 E109:S109 B63:AL74 B39:AL50" xr:uid="{00000000-0002-0000-0600-000000000000}"/>
  </dataValidations>
  <hyperlinks>
    <hyperlink ref="B1" location="Summary!A1" display="Go summary section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29"/>
  <sheetViews>
    <sheetView topLeftCell="A7" zoomScale="70" zoomScaleNormal="7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30.42578125" customWidth="1"/>
    <col min="3" max="3" width="10.28515625" customWidth="1"/>
    <col min="8" max="8" width="10" customWidth="1"/>
    <col min="9" max="9" width="12" customWidth="1"/>
    <col min="10" max="10" width="11.2851562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134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55">
        <v>6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80" t="s">
        <v>42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5">
        <v>2013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81" t="s">
        <v>43</v>
      </c>
    </row>
    <row r="8" spans="1:38" ht="23.25" customHeight="1" x14ac:dyDescent="0.25">
      <c r="A8" s="1"/>
      <c r="B8" s="143" t="s">
        <v>107</v>
      </c>
      <c r="C8" s="143"/>
      <c r="D8" s="143"/>
      <c r="E8" s="143"/>
      <c r="F8" s="143"/>
      <c r="G8" s="143"/>
      <c r="H8" s="143"/>
      <c r="I8" s="143"/>
      <c r="J8" s="81"/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2" t="str">
        <f>J5</f>
        <v>Language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2" t="s">
        <v>28</v>
      </c>
      <c r="D14" s="3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8" t="s">
        <v>135</v>
      </c>
      <c r="C15" s="24">
        <v>6.3</v>
      </c>
      <c r="D15" s="23"/>
      <c r="E15" s="24">
        <v>8.1</v>
      </c>
      <c r="F15" s="25"/>
      <c r="G15" s="25">
        <v>4.2</v>
      </c>
      <c r="H15" s="26"/>
      <c r="I15" s="27"/>
      <c r="J15" s="25"/>
      <c r="K15" s="25"/>
      <c r="L15" s="26"/>
      <c r="M15" s="27">
        <v>2.9</v>
      </c>
      <c r="N15" s="25"/>
      <c r="O15" s="25"/>
      <c r="P15" s="25"/>
      <c r="Q15" s="25">
        <v>13</v>
      </c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9" t="s">
        <v>136</v>
      </c>
      <c r="C16" s="32">
        <v>27.3</v>
      </c>
      <c r="D16" s="31"/>
      <c r="E16" s="32">
        <v>30.2</v>
      </c>
      <c r="F16" s="33"/>
      <c r="G16" s="33">
        <v>23.9</v>
      </c>
      <c r="H16" s="34"/>
      <c r="I16" s="35"/>
      <c r="J16" s="33"/>
      <c r="K16" s="33"/>
      <c r="L16" s="34"/>
      <c r="M16" s="35">
        <v>20.2</v>
      </c>
      <c r="N16" s="33"/>
      <c r="O16" s="33"/>
      <c r="P16" s="33"/>
      <c r="Q16" s="33">
        <v>40</v>
      </c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9" t="s">
        <v>137</v>
      </c>
      <c r="C17" s="32">
        <v>17.5</v>
      </c>
      <c r="D17" s="31"/>
      <c r="E17" s="32">
        <v>17.3</v>
      </c>
      <c r="F17" s="33"/>
      <c r="G17" s="33">
        <v>17.600000000000001</v>
      </c>
      <c r="H17" s="34"/>
      <c r="I17" s="35"/>
      <c r="J17" s="33"/>
      <c r="K17" s="33"/>
      <c r="L17" s="34"/>
      <c r="M17" s="35">
        <v>17.399999999999999</v>
      </c>
      <c r="N17" s="33"/>
      <c r="O17" s="33"/>
      <c r="P17" s="33"/>
      <c r="Q17" s="33">
        <v>17.2</v>
      </c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9" t="s">
        <v>138</v>
      </c>
      <c r="C18" s="32">
        <v>49</v>
      </c>
      <c r="D18" s="31"/>
      <c r="E18" s="32">
        <v>44.4</v>
      </c>
      <c r="F18" s="33"/>
      <c r="G18" s="33">
        <v>54.3</v>
      </c>
      <c r="H18" s="34"/>
      <c r="I18" s="35"/>
      <c r="J18" s="33"/>
      <c r="K18" s="33"/>
      <c r="L18" s="34"/>
      <c r="M18" s="35">
        <v>59.5</v>
      </c>
      <c r="N18" s="33"/>
      <c r="O18" s="33"/>
      <c r="P18" s="33"/>
      <c r="Q18" s="33">
        <v>29.7</v>
      </c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2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82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/>
      <c r="D26" s="50"/>
      <c r="E26" s="44"/>
      <c r="F26" s="46"/>
      <c r="G26" s="46"/>
      <c r="H26" s="45"/>
      <c r="I26" s="44"/>
      <c r="J26" s="46"/>
      <c r="K26" s="46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x14ac:dyDescent="0.25">
      <c r="A28" t="s">
        <v>114</v>
      </c>
      <c r="B28" s="85" t="s">
        <v>139</v>
      </c>
    </row>
    <row r="29" spans="1:38" x14ac:dyDescent="0.25">
      <c r="A29" t="s">
        <v>140</v>
      </c>
      <c r="B29" t="s">
        <v>141</v>
      </c>
    </row>
  </sheetData>
  <mergeCells count="34">
    <mergeCell ref="B10:F10"/>
    <mergeCell ref="B2:I2"/>
    <mergeCell ref="B5:I5"/>
    <mergeCell ref="B6:I6"/>
    <mergeCell ref="B7:I7"/>
    <mergeCell ref="B8:I8"/>
    <mergeCell ref="B11:B14"/>
    <mergeCell ref="C11:AL11"/>
    <mergeCell ref="C12:D13"/>
    <mergeCell ref="E12:H12"/>
    <mergeCell ref="I12:L12"/>
    <mergeCell ref="M12:R12"/>
    <mergeCell ref="S12:V12"/>
    <mergeCell ref="W12:Z12"/>
    <mergeCell ref="AA12:AD12"/>
    <mergeCell ref="AE12:AH12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AI13:AJ13"/>
    <mergeCell ref="AK13:AL13"/>
    <mergeCell ref="W13:X13"/>
    <mergeCell ref="Y13:Z13"/>
    <mergeCell ref="AA13:AB13"/>
    <mergeCell ref="AC13:AD13"/>
    <mergeCell ref="AE13:AF13"/>
    <mergeCell ref="AG13:AH13"/>
  </mergeCells>
  <dataValidations count="1">
    <dataValidation allowBlank="1" showInputMessage="1" showErrorMessage="1" sqref="D21:D26 K20:K26 B11 AE13:AK13 U13:AC13 A7:B9 E13:S13 B15:B26 C20:C26 D15:D19 E15:J26 L15:AL26" xr:uid="{00000000-0002-0000-0700-000000000000}"/>
  </dataValidations>
  <hyperlinks>
    <hyperlink ref="B28" r:id="rId1" xr:uid="{00000000-0004-0000-0700-000000000000}"/>
    <hyperlink ref="B1" location="Summary!A1" display="Go summary section" xr:uid="{00000000-0004-0000-0700-000001000000}"/>
  </hyperlinks>
  <pageMargins left="0.7" right="0.7" top="0.75" bottom="0.75" header="0.3" footer="0.3"/>
  <pageSetup paperSize="238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176"/>
  <sheetViews>
    <sheetView topLeftCell="B1" zoomScale="60" zoomScaleNormal="60" workbookViewId="0">
      <selection activeCell="I155" sqref="I155"/>
    </sheetView>
  </sheetViews>
  <sheetFormatPr baseColWidth="10" defaultColWidth="11.42578125" defaultRowHeight="15" x14ac:dyDescent="0.25"/>
  <cols>
    <col min="1" max="1" width="9.7109375" customWidth="1"/>
    <col min="2" max="2" width="29" customWidth="1"/>
    <col min="3" max="3" width="10.28515625" customWidth="1"/>
    <col min="8" max="8" width="10" customWidth="1"/>
    <col min="9" max="9" width="12" customWidth="1"/>
    <col min="10" max="10" width="11.7109375" customWidth="1"/>
  </cols>
  <sheetData>
    <row r="1" spans="1:38" x14ac:dyDescent="0.25">
      <c r="B1" s="99" t="s">
        <v>198</v>
      </c>
    </row>
    <row r="2" spans="1:38" ht="18" x14ac:dyDescent="0.25">
      <c r="A2" s="1"/>
      <c r="B2" s="142" t="s">
        <v>30</v>
      </c>
      <c r="C2" s="142"/>
      <c r="D2" s="142"/>
      <c r="E2" s="142"/>
      <c r="F2" s="142"/>
      <c r="G2" s="142"/>
      <c r="H2" s="142"/>
      <c r="I2" s="142"/>
      <c r="J2" s="12" t="s">
        <v>52</v>
      </c>
    </row>
    <row r="3" spans="1:38" ht="7.5" customHeight="1" x14ac:dyDescent="0.25">
      <c r="A3" s="1"/>
      <c r="J3" s="13"/>
    </row>
    <row r="4" spans="1:38" ht="15.75" x14ac:dyDescent="0.25">
      <c r="A4" s="7" t="s">
        <v>0</v>
      </c>
      <c r="B4" s="4" t="s">
        <v>31</v>
      </c>
      <c r="C4" s="5"/>
      <c r="D4" s="5"/>
      <c r="E4" s="5"/>
      <c r="F4" s="5"/>
      <c r="G4" s="5"/>
      <c r="H4" s="5"/>
      <c r="I4" s="6"/>
      <c r="J4" s="14">
        <v>2</v>
      </c>
    </row>
    <row r="5" spans="1:38" ht="18" x14ac:dyDescent="0.25">
      <c r="A5" s="1"/>
      <c r="B5" s="143" t="s">
        <v>32</v>
      </c>
      <c r="C5" s="143"/>
      <c r="D5" s="143"/>
      <c r="E5" s="143"/>
      <c r="F5" s="143"/>
      <c r="G5" s="143"/>
      <c r="H5" s="143"/>
      <c r="I5" s="143"/>
      <c r="J5" s="12" t="s">
        <v>57</v>
      </c>
    </row>
    <row r="6" spans="1:38" ht="18" x14ac:dyDescent="0.25">
      <c r="A6" s="1"/>
      <c r="B6" s="143" t="s">
        <v>35</v>
      </c>
      <c r="C6" s="143"/>
      <c r="D6" s="143"/>
      <c r="E6" s="143"/>
      <c r="F6" s="143"/>
      <c r="G6" s="143"/>
      <c r="H6" s="143"/>
      <c r="I6" s="143"/>
      <c r="J6" s="52">
        <v>2015</v>
      </c>
    </row>
    <row r="7" spans="1:38" ht="18" x14ac:dyDescent="0.25">
      <c r="A7" s="1"/>
      <c r="B7" s="143" t="s">
        <v>34</v>
      </c>
      <c r="C7" s="143"/>
      <c r="D7" s="143"/>
      <c r="E7" s="143"/>
      <c r="F7" s="143"/>
      <c r="G7" s="143"/>
      <c r="H7" s="143"/>
      <c r="I7" s="143"/>
      <c r="J7" s="15" t="s">
        <v>53</v>
      </c>
    </row>
    <row r="8" spans="1:38" ht="23.25" customHeight="1" x14ac:dyDescent="0.25">
      <c r="A8" s="1"/>
      <c r="B8" s="143" t="s">
        <v>49</v>
      </c>
      <c r="C8" s="143"/>
      <c r="D8" s="143"/>
      <c r="E8" s="143"/>
      <c r="F8" s="143"/>
      <c r="G8" s="143"/>
      <c r="H8" s="143"/>
      <c r="I8" s="143"/>
      <c r="J8" s="15" t="str">
        <f>B16</f>
        <v>Elemental</v>
      </c>
    </row>
    <row r="9" spans="1:38" ht="18" x14ac:dyDescent="0.25">
      <c r="A9" s="1"/>
      <c r="B9" s="1"/>
      <c r="C9" s="1"/>
      <c r="D9" s="1"/>
      <c r="E9" s="1"/>
      <c r="F9" s="1"/>
      <c r="G9" s="1"/>
      <c r="H9" s="1"/>
      <c r="I9" s="1"/>
    </row>
    <row r="10" spans="1:38" ht="18" x14ac:dyDescent="0.25">
      <c r="A10" s="1"/>
      <c r="B10" s="144" t="s">
        <v>33</v>
      </c>
      <c r="C10" s="145"/>
      <c r="D10" s="145"/>
      <c r="E10" s="145"/>
      <c r="F10" s="146"/>
    </row>
    <row r="11" spans="1:38" ht="18.75" x14ac:dyDescent="0.3">
      <c r="B11" s="150" t="s">
        <v>51</v>
      </c>
      <c r="C11" s="158" t="s">
        <v>42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4"/>
    </row>
    <row r="12" spans="1:38" ht="15" customHeight="1" x14ac:dyDescent="0.25">
      <c r="B12" s="150"/>
      <c r="C12" s="155" t="s">
        <v>2</v>
      </c>
      <c r="D12" s="155"/>
      <c r="E12" s="149" t="s">
        <v>3</v>
      </c>
      <c r="F12" s="149"/>
      <c r="G12" s="149"/>
      <c r="H12" s="149"/>
      <c r="I12" s="149" t="s">
        <v>4</v>
      </c>
      <c r="J12" s="149"/>
      <c r="K12" s="149"/>
      <c r="L12" s="149"/>
      <c r="M12" s="147" t="s">
        <v>5</v>
      </c>
      <c r="N12" s="147"/>
      <c r="O12" s="147"/>
      <c r="P12" s="147"/>
      <c r="Q12" s="147"/>
      <c r="R12" s="147"/>
      <c r="S12" s="149" t="s">
        <v>6</v>
      </c>
      <c r="T12" s="149"/>
      <c r="U12" s="149"/>
      <c r="V12" s="149"/>
      <c r="W12" s="149" t="s">
        <v>7</v>
      </c>
      <c r="X12" s="149"/>
      <c r="Y12" s="149"/>
      <c r="Z12" s="149"/>
      <c r="AA12" s="149" t="s">
        <v>8</v>
      </c>
      <c r="AB12" s="149"/>
      <c r="AC12" s="149"/>
      <c r="AD12" s="149"/>
      <c r="AE12" s="149" t="s">
        <v>9</v>
      </c>
      <c r="AF12" s="149"/>
      <c r="AG12" s="149"/>
      <c r="AH12" s="149"/>
      <c r="AI12" s="147" t="s">
        <v>10</v>
      </c>
      <c r="AJ12" s="147"/>
      <c r="AK12" s="147"/>
      <c r="AL12" s="147"/>
    </row>
    <row r="13" spans="1:38" x14ac:dyDescent="0.25">
      <c r="B13" s="150"/>
      <c r="C13" s="156"/>
      <c r="D13" s="156"/>
      <c r="E13" s="148" t="s">
        <v>11</v>
      </c>
      <c r="F13" s="148"/>
      <c r="G13" s="148" t="s">
        <v>12</v>
      </c>
      <c r="H13" s="148"/>
      <c r="I13" s="148" t="s">
        <v>13</v>
      </c>
      <c r="J13" s="148"/>
      <c r="K13" s="148" t="s">
        <v>14</v>
      </c>
      <c r="L13" s="148"/>
      <c r="M13" s="148" t="s">
        <v>15</v>
      </c>
      <c r="N13" s="148"/>
      <c r="O13" s="148" t="s">
        <v>16</v>
      </c>
      <c r="P13" s="148"/>
      <c r="Q13" s="148" t="s">
        <v>17</v>
      </c>
      <c r="R13" s="148"/>
      <c r="S13" s="148" t="s">
        <v>18</v>
      </c>
      <c r="T13" s="148"/>
      <c r="U13" s="148" t="s">
        <v>19</v>
      </c>
      <c r="V13" s="148"/>
      <c r="W13" s="148" t="s">
        <v>20</v>
      </c>
      <c r="X13" s="148"/>
      <c r="Y13" s="148" t="s">
        <v>21</v>
      </c>
      <c r="Z13" s="148"/>
      <c r="AA13" s="148" t="s">
        <v>22</v>
      </c>
      <c r="AB13" s="148"/>
      <c r="AC13" s="148" t="s">
        <v>23</v>
      </c>
      <c r="AD13" s="148"/>
      <c r="AE13" s="148" t="s">
        <v>24</v>
      </c>
      <c r="AF13" s="148"/>
      <c r="AG13" s="148" t="s">
        <v>25</v>
      </c>
      <c r="AH13" s="148"/>
      <c r="AI13" s="150" t="s">
        <v>26</v>
      </c>
      <c r="AJ13" s="150"/>
      <c r="AK13" s="150" t="s">
        <v>27</v>
      </c>
      <c r="AL13" s="150"/>
    </row>
    <row r="14" spans="1:38" ht="26.25" customHeight="1" x14ac:dyDescent="0.25">
      <c r="B14" s="150"/>
      <c r="C14" s="18" t="s">
        <v>28</v>
      </c>
      <c r="D14" s="19" t="s">
        <v>29</v>
      </c>
      <c r="E14" s="2" t="s">
        <v>28</v>
      </c>
      <c r="F14" s="3" t="s">
        <v>29</v>
      </c>
      <c r="G14" s="2" t="s">
        <v>28</v>
      </c>
      <c r="H14" s="3" t="s">
        <v>29</v>
      </c>
      <c r="I14" s="2" t="s">
        <v>28</v>
      </c>
      <c r="J14" s="3" t="s">
        <v>29</v>
      </c>
      <c r="K14" s="2" t="s">
        <v>28</v>
      </c>
      <c r="L14" s="3" t="s">
        <v>29</v>
      </c>
      <c r="M14" s="2" t="s">
        <v>28</v>
      </c>
      <c r="N14" s="3" t="s">
        <v>29</v>
      </c>
      <c r="O14" s="2" t="s">
        <v>28</v>
      </c>
      <c r="P14" s="3" t="s">
        <v>29</v>
      </c>
      <c r="Q14" s="2" t="s">
        <v>28</v>
      </c>
      <c r="R14" s="3" t="s">
        <v>29</v>
      </c>
      <c r="S14" s="2" t="s">
        <v>28</v>
      </c>
      <c r="T14" s="3" t="s">
        <v>29</v>
      </c>
      <c r="U14" s="2" t="s">
        <v>28</v>
      </c>
      <c r="V14" s="3" t="s">
        <v>29</v>
      </c>
      <c r="W14" s="2" t="s">
        <v>28</v>
      </c>
      <c r="X14" s="3" t="s">
        <v>29</v>
      </c>
      <c r="Y14" s="2" t="s">
        <v>28</v>
      </c>
      <c r="Z14" s="3" t="s">
        <v>29</v>
      </c>
      <c r="AA14" s="2" t="s">
        <v>28</v>
      </c>
      <c r="AB14" s="3" t="s">
        <v>29</v>
      </c>
      <c r="AC14" s="2" t="s">
        <v>28</v>
      </c>
      <c r="AD14" s="3" t="s">
        <v>29</v>
      </c>
      <c r="AE14" s="2" t="s">
        <v>28</v>
      </c>
      <c r="AF14" s="3" t="s">
        <v>29</v>
      </c>
      <c r="AG14" s="2" t="s">
        <v>28</v>
      </c>
      <c r="AH14" s="3" t="s">
        <v>29</v>
      </c>
      <c r="AI14" s="2" t="s">
        <v>28</v>
      </c>
      <c r="AJ14" s="3" t="s">
        <v>29</v>
      </c>
      <c r="AK14" s="2" t="s">
        <v>28</v>
      </c>
      <c r="AL14" s="3" t="s">
        <v>29</v>
      </c>
    </row>
    <row r="15" spans="1:38" x14ac:dyDescent="0.25">
      <c r="B15" s="16" t="s">
        <v>54</v>
      </c>
      <c r="C15" s="20">
        <v>22.4</v>
      </c>
      <c r="D15" s="23"/>
      <c r="E15" s="24"/>
      <c r="F15" s="25"/>
      <c r="G15" s="25"/>
      <c r="H15" s="26"/>
      <c r="I15" s="27"/>
      <c r="J15" s="25"/>
      <c r="K15" s="25"/>
      <c r="L15" s="26"/>
      <c r="M15" s="27"/>
      <c r="N15" s="25"/>
      <c r="O15" s="25"/>
      <c r="P15" s="25"/>
      <c r="Q15" s="25"/>
      <c r="R15" s="26"/>
      <c r="S15" s="27"/>
      <c r="T15" s="25"/>
      <c r="U15" s="25"/>
      <c r="V15" s="26"/>
      <c r="W15" s="27"/>
      <c r="X15" s="25"/>
      <c r="Y15" s="25"/>
      <c r="Z15" s="26"/>
      <c r="AA15" s="27"/>
      <c r="AB15" s="25"/>
      <c r="AC15" s="25"/>
      <c r="AD15" s="26"/>
      <c r="AE15" s="27"/>
      <c r="AF15" s="25"/>
      <c r="AG15" s="25"/>
      <c r="AH15" s="26"/>
      <c r="AI15" s="28"/>
      <c r="AJ15" s="29"/>
      <c r="AK15" s="29"/>
      <c r="AL15" s="30"/>
    </row>
    <row r="16" spans="1:38" x14ac:dyDescent="0.25">
      <c r="B16" s="17" t="s">
        <v>55</v>
      </c>
      <c r="C16" s="21">
        <v>34</v>
      </c>
      <c r="D16" s="31"/>
      <c r="E16" s="32"/>
      <c r="F16" s="33"/>
      <c r="G16" s="33"/>
      <c r="H16" s="34"/>
      <c r="I16" s="35"/>
      <c r="J16" s="33"/>
      <c r="K16" s="33"/>
      <c r="L16" s="34"/>
      <c r="M16" s="35"/>
      <c r="N16" s="33"/>
      <c r="O16" s="33"/>
      <c r="P16" s="33"/>
      <c r="Q16" s="33"/>
      <c r="R16" s="34"/>
      <c r="S16" s="35"/>
      <c r="T16" s="33"/>
      <c r="U16" s="33"/>
      <c r="V16" s="34"/>
      <c r="W16" s="35"/>
      <c r="X16" s="33"/>
      <c r="Y16" s="33"/>
      <c r="Z16" s="34"/>
      <c r="AA16" s="35"/>
      <c r="AB16" s="33"/>
      <c r="AC16" s="33"/>
      <c r="AD16" s="34"/>
      <c r="AE16" s="35"/>
      <c r="AF16" s="33"/>
      <c r="AG16" s="33"/>
      <c r="AH16" s="34"/>
      <c r="AI16" s="36"/>
      <c r="AJ16" s="37"/>
      <c r="AK16" s="37"/>
      <c r="AL16" s="38"/>
    </row>
    <row r="17" spans="1:38" x14ac:dyDescent="0.25">
      <c r="B17" s="17" t="s">
        <v>56</v>
      </c>
      <c r="C17" s="21">
        <v>43.6</v>
      </c>
      <c r="D17" s="31"/>
      <c r="E17" s="32"/>
      <c r="F17" s="33"/>
      <c r="G17" s="33"/>
      <c r="H17" s="34"/>
      <c r="I17" s="35"/>
      <c r="J17" s="33"/>
      <c r="K17" s="33"/>
      <c r="L17" s="34"/>
      <c r="M17" s="35"/>
      <c r="N17" s="33"/>
      <c r="O17" s="33"/>
      <c r="P17" s="33"/>
      <c r="Q17" s="33"/>
      <c r="R17" s="34"/>
      <c r="S17" s="35"/>
      <c r="T17" s="33"/>
      <c r="U17" s="33"/>
      <c r="V17" s="34"/>
      <c r="W17" s="35"/>
      <c r="X17" s="33"/>
      <c r="Y17" s="33"/>
      <c r="Z17" s="34"/>
      <c r="AA17" s="35"/>
      <c r="AB17" s="33"/>
      <c r="AC17" s="33"/>
      <c r="AD17" s="34"/>
      <c r="AE17" s="35"/>
      <c r="AF17" s="33"/>
      <c r="AG17" s="33"/>
      <c r="AH17" s="34"/>
      <c r="AI17" s="36"/>
      <c r="AJ17" s="37"/>
      <c r="AK17" s="37"/>
      <c r="AL17" s="38"/>
    </row>
    <row r="18" spans="1:38" x14ac:dyDescent="0.25">
      <c r="B18" s="17"/>
      <c r="C18" s="21"/>
      <c r="D18" s="31"/>
      <c r="E18" s="32"/>
      <c r="F18" s="33"/>
      <c r="G18" s="33"/>
      <c r="H18" s="34"/>
      <c r="I18" s="35"/>
      <c r="J18" s="33"/>
      <c r="K18" s="33"/>
      <c r="L18" s="34"/>
      <c r="M18" s="35"/>
      <c r="N18" s="33"/>
      <c r="O18" s="33"/>
      <c r="P18" s="33"/>
      <c r="Q18" s="33"/>
      <c r="R18" s="34"/>
      <c r="S18" s="35"/>
      <c r="T18" s="33"/>
      <c r="U18" s="33"/>
      <c r="V18" s="34"/>
      <c r="W18" s="35"/>
      <c r="X18" s="33"/>
      <c r="Y18" s="33"/>
      <c r="Z18" s="34"/>
      <c r="AA18" s="35"/>
      <c r="AB18" s="33"/>
      <c r="AC18" s="33"/>
      <c r="AD18" s="34"/>
      <c r="AE18" s="35"/>
      <c r="AF18" s="33"/>
      <c r="AG18" s="33"/>
      <c r="AH18" s="34"/>
      <c r="AI18" s="36"/>
      <c r="AJ18" s="37"/>
      <c r="AK18" s="37"/>
      <c r="AL18" s="38"/>
    </row>
    <row r="19" spans="1:38" x14ac:dyDescent="0.25">
      <c r="B19" s="9"/>
      <c r="C19" s="39"/>
      <c r="D19" s="31"/>
      <c r="E19" s="32"/>
      <c r="F19" s="33"/>
      <c r="G19" s="33"/>
      <c r="H19" s="34"/>
      <c r="I19" s="35"/>
      <c r="J19" s="33"/>
      <c r="K19" s="33"/>
      <c r="L19" s="34"/>
      <c r="M19" s="35"/>
      <c r="N19" s="33"/>
      <c r="O19" s="33"/>
      <c r="P19" s="33"/>
      <c r="Q19" s="33"/>
      <c r="R19" s="34"/>
      <c r="S19" s="35"/>
      <c r="T19" s="33"/>
      <c r="U19" s="33"/>
      <c r="V19" s="34"/>
      <c r="W19" s="35"/>
      <c r="X19" s="33"/>
      <c r="Y19" s="33"/>
      <c r="Z19" s="34"/>
      <c r="AA19" s="35"/>
      <c r="AB19" s="33"/>
      <c r="AC19" s="33"/>
      <c r="AD19" s="34"/>
      <c r="AE19" s="35"/>
      <c r="AF19" s="33"/>
      <c r="AG19" s="33"/>
      <c r="AH19" s="34"/>
      <c r="AI19" s="36"/>
      <c r="AJ19" s="37"/>
      <c r="AK19" s="37"/>
      <c r="AL19" s="38"/>
    </row>
    <row r="20" spans="1:38" x14ac:dyDescent="0.25">
      <c r="B20" s="10"/>
      <c r="C20" s="39"/>
      <c r="D20" s="31"/>
      <c r="E20" s="32"/>
      <c r="F20" s="33"/>
      <c r="G20" s="33"/>
      <c r="H20" s="34"/>
      <c r="I20" s="35"/>
      <c r="J20" s="33"/>
      <c r="K20" s="33"/>
      <c r="L20" s="34"/>
      <c r="M20" s="40"/>
      <c r="N20" s="41"/>
      <c r="O20" s="41"/>
      <c r="P20" s="41"/>
      <c r="Q20" s="41"/>
      <c r="R20" s="42"/>
      <c r="S20" s="35"/>
      <c r="T20" s="33"/>
      <c r="U20" s="33"/>
      <c r="V20" s="34"/>
      <c r="W20" s="35"/>
      <c r="X20" s="33"/>
      <c r="Y20" s="33"/>
      <c r="Z20" s="34"/>
      <c r="AA20" s="35"/>
      <c r="AB20" s="33"/>
      <c r="AC20" s="33"/>
      <c r="AD20" s="34"/>
      <c r="AE20" s="35"/>
      <c r="AF20" s="33"/>
      <c r="AG20" s="33"/>
      <c r="AH20" s="34"/>
      <c r="AI20" s="36"/>
      <c r="AJ20" s="37"/>
      <c r="AK20" s="37"/>
      <c r="AL20" s="38"/>
    </row>
    <row r="21" spans="1:38" x14ac:dyDescent="0.25">
      <c r="B21" s="9"/>
      <c r="C21" s="39"/>
      <c r="D21" s="31"/>
      <c r="E21" s="32"/>
      <c r="F21" s="33"/>
      <c r="G21" s="33"/>
      <c r="H21" s="34"/>
      <c r="I21" s="35"/>
      <c r="J21" s="33"/>
      <c r="K21" s="33"/>
      <c r="L21" s="34"/>
      <c r="M21" s="39"/>
      <c r="N21" s="43"/>
      <c r="O21" s="43"/>
      <c r="P21" s="43"/>
      <c r="Q21" s="43"/>
      <c r="R21" s="31"/>
      <c r="S21" s="35"/>
      <c r="T21" s="33"/>
      <c r="U21" s="33"/>
      <c r="V21" s="34"/>
      <c r="W21" s="35"/>
      <c r="X21" s="33"/>
      <c r="Y21" s="33"/>
      <c r="Z21" s="34"/>
      <c r="AA21" s="35"/>
      <c r="AB21" s="33"/>
      <c r="AC21" s="33"/>
      <c r="AD21" s="34"/>
      <c r="AE21" s="35"/>
      <c r="AF21" s="33"/>
      <c r="AG21" s="33"/>
      <c r="AH21" s="34"/>
      <c r="AI21" s="36"/>
      <c r="AJ21" s="37"/>
      <c r="AK21" s="37"/>
      <c r="AL21" s="38"/>
    </row>
    <row r="22" spans="1:38" x14ac:dyDescent="0.25">
      <c r="B22" s="9"/>
      <c r="C22" s="39"/>
      <c r="D22" s="31"/>
      <c r="E22" s="32"/>
      <c r="F22" s="33"/>
      <c r="G22" s="33"/>
      <c r="H22" s="34"/>
      <c r="I22" s="35"/>
      <c r="J22" s="33"/>
      <c r="K22" s="33"/>
      <c r="L22" s="34"/>
      <c r="M22" s="39"/>
      <c r="N22" s="43"/>
      <c r="O22" s="43"/>
      <c r="P22" s="43"/>
      <c r="Q22" s="43"/>
      <c r="R22" s="31"/>
      <c r="S22" s="35"/>
      <c r="T22" s="33"/>
      <c r="U22" s="33"/>
      <c r="V22" s="34"/>
      <c r="W22" s="35"/>
      <c r="X22" s="33"/>
      <c r="Y22" s="33"/>
      <c r="Z22" s="34"/>
      <c r="AA22" s="35"/>
      <c r="AB22" s="33"/>
      <c r="AC22" s="33"/>
      <c r="AD22" s="34"/>
      <c r="AE22" s="35"/>
      <c r="AF22" s="33"/>
      <c r="AG22" s="33"/>
      <c r="AH22" s="34"/>
      <c r="AI22" s="36"/>
      <c r="AJ22" s="37"/>
      <c r="AK22" s="37"/>
      <c r="AL22" s="38"/>
    </row>
    <row r="23" spans="1:38" x14ac:dyDescent="0.25">
      <c r="B23" s="9"/>
      <c r="C23" s="39"/>
      <c r="D23" s="31"/>
      <c r="E23" s="32"/>
      <c r="F23" s="33"/>
      <c r="G23" s="33"/>
      <c r="H23" s="34"/>
      <c r="I23" s="35"/>
      <c r="J23" s="33"/>
      <c r="K23" s="33"/>
      <c r="L23" s="34"/>
      <c r="M23" s="39"/>
      <c r="N23" s="43"/>
      <c r="O23" s="43"/>
      <c r="P23" s="43"/>
      <c r="Q23" s="43"/>
      <c r="R23" s="31"/>
      <c r="S23" s="35"/>
      <c r="T23" s="33"/>
      <c r="U23" s="33"/>
      <c r="V23" s="34"/>
      <c r="W23" s="35"/>
      <c r="X23" s="33"/>
      <c r="Y23" s="33"/>
      <c r="Z23" s="34"/>
      <c r="AA23" s="35"/>
      <c r="AB23" s="33"/>
      <c r="AC23" s="33"/>
      <c r="AD23" s="34"/>
      <c r="AE23" s="35"/>
      <c r="AF23" s="33"/>
      <c r="AG23" s="33"/>
      <c r="AH23" s="34"/>
      <c r="AI23" s="36"/>
      <c r="AJ23" s="37"/>
      <c r="AK23" s="37"/>
      <c r="AL23" s="38"/>
    </row>
    <row r="24" spans="1:38" x14ac:dyDescent="0.25">
      <c r="B24" s="9"/>
      <c r="C24" s="39"/>
      <c r="D24" s="31"/>
      <c r="E24" s="32"/>
      <c r="F24" s="33"/>
      <c r="G24" s="33"/>
      <c r="H24" s="34"/>
      <c r="I24" s="35"/>
      <c r="J24" s="33"/>
      <c r="K24" s="33"/>
      <c r="L24" s="34"/>
      <c r="M24" s="39"/>
      <c r="N24" s="43"/>
      <c r="O24" s="43"/>
      <c r="P24" s="43"/>
      <c r="Q24" s="43"/>
      <c r="R24" s="31"/>
      <c r="S24" s="35"/>
      <c r="T24" s="33"/>
      <c r="U24" s="33"/>
      <c r="V24" s="34"/>
      <c r="W24" s="35"/>
      <c r="X24" s="33"/>
      <c r="Y24" s="33"/>
      <c r="Z24" s="34"/>
      <c r="AA24" s="35"/>
      <c r="AB24" s="33"/>
      <c r="AC24" s="33"/>
      <c r="AD24" s="34"/>
      <c r="AE24" s="35"/>
      <c r="AF24" s="33"/>
      <c r="AG24" s="33"/>
      <c r="AH24" s="34"/>
      <c r="AI24" s="36"/>
      <c r="AJ24" s="37"/>
      <c r="AK24" s="37"/>
      <c r="AL24" s="38"/>
    </row>
    <row r="25" spans="1:38" x14ac:dyDescent="0.25">
      <c r="B25" s="11"/>
      <c r="C25" s="44"/>
      <c r="D25" s="45"/>
      <c r="E25" s="46"/>
      <c r="F25" s="46"/>
      <c r="G25" s="46"/>
      <c r="H25" s="45"/>
      <c r="I25" s="44"/>
      <c r="J25" s="46"/>
      <c r="K25" s="46"/>
      <c r="L25" s="45"/>
      <c r="M25" s="44"/>
      <c r="N25" s="46"/>
      <c r="O25" s="46"/>
      <c r="P25" s="46"/>
      <c r="Q25" s="46"/>
      <c r="R25" s="45"/>
      <c r="S25" s="44"/>
      <c r="T25" s="46"/>
      <c r="U25" s="46"/>
      <c r="V25" s="45"/>
      <c r="W25" s="44"/>
      <c r="X25" s="46"/>
      <c r="Y25" s="46"/>
      <c r="Z25" s="45"/>
      <c r="AA25" s="44"/>
      <c r="AB25" s="46"/>
      <c r="AC25" s="46"/>
      <c r="AD25" s="45"/>
      <c r="AE25" s="44"/>
      <c r="AF25" s="46"/>
      <c r="AG25" s="46"/>
      <c r="AH25" s="45"/>
      <c r="AI25" s="47"/>
      <c r="AJ25" s="48"/>
      <c r="AK25" s="48"/>
      <c r="AL25" s="49"/>
    </row>
    <row r="26" spans="1:38" ht="39" x14ac:dyDescent="0.25">
      <c r="B26" s="22" t="s">
        <v>48</v>
      </c>
      <c r="C26" s="51">
        <f>SUM(C16:C17)</f>
        <v>77.599999999999994</v>
      </c>
      <c r="D26" s="50"/>
      <c r="E26" s="51"/>
      <c r="F26" s="46"/>
      <c r="G26" s="51"/>
      <c r="H26" s="45"/>
      <c r="I26" s="51"/>
      <c r="J26" s="46"/>
      <c r="K26" s="51"/>
      <c r="L26" s="45"/>
      <c r="M26" s="44"/>
      <c r="N26" s="46"/>
      <c r="O26" s="46"/>
      <c r="P26" s="46"/>
      <c r="Q26" s="46"/>
      <c r="R26" s="45"/>
      <c r="S26" s="44"/>
      <c r="T26" s="46"/>
      <c r="U26" s="46"/>
      <c r="V26" s="45"/>
      <c r="W26" s="44"/>
      <c r="X26" s="46"/>
      <c r="Y26" s="46"/>
      <c r="Z26" s="45"/>
      <c r="AA26" s="44"/>
      <c r="AB26" s="46"/>
      <c r="AC26" s="46"/>
      <c r="AD26" s="45"/>
      <c r="AE26" s="44"/>
      <c r="AF26" s="46"/>
      <c r="AG26" s="46"/>
      <c r="AH26" s="45"/>
      <c r="AI26" s="47"/>
      <c r="AJ26" s="48"/>
      <c r="AK26" s="48"/>
      <c r="AL26" s="49"/>
    </row>
    <row r="28" spans="1:38" ht="15.75" x14ac:dyDescent="0.25">
      <c r="A28" s="7" t="s">
        <v>36</v>
      </c>
      <c r="B28" s="4" t="s">
        <v>31</v>
      </c>
      <c r="C28" s="5"/>
      <c r="D28" s="5"/>
      <c r="E28" s="5"/>
      <c r="F28" s="5"/>
      <c r="G28" s="5"/>
      <c r="H28" s="5"/>
      <c r="I28" s="6"/>
      <c r="J28" s="14">
        <v>4</v>
      </c>
    </row>
    <row r="29" spans="1:38" ht="18" x14ac:dyDescent="0.25">
      <c r="A29" s="1"/>
      <c r="B29" s="143" t="s">
        <v>32</v>
      </c>
      <c r="C29" s="143"/>
      <c r="D29" s="143"/>
      <c r="E29" s="143"/>
      <c r="F29" s="143"/>
      <c r="G29" s="143"/>
      <c r="H29" s="143"/>
      <c r="I29" s="143"/>
      <c r="J29" s="12" t="s">
        <v>59</v>
      </c>
    </row>
    <row r="30" spans="1:38" ht="18" x14ac:dyDescent="0.25">
      <c r="A30" s="1"/>
      <c r="B30" s="143" t="s">
        <v>35</v>
      </c>
      <c r="C30" s="143"/>
      <c r="D30" s="143"/>
      <c r="E30" s="143"/>
      <c r="F30" s="143"/>
      <c r="G30" s="143"/>
      <c r="H30" s="143"/>
      <c r="I30" s="143"/>
      <c r="J30" s="52">
        <v>2016</v>
      </c>
    </row>
    <row r="31" spans="1:38" ht="18" x14ac:dyDescent="0.25">
      <c r="A31" s="1"/>
      <c r="B31" s="143" t="s">
        <v>34</v>
      </c>
      <c r="C31" s="143"/>
      <c r="D31" s="143"/>
      <c r="E31" s="143"/>
      <c r="F31" s="143"/>
      <c r="G31" s="143"/>
      <c r="H31" s="143"/>
      <c r="I31" s="143"/>
      <c r="J31" s="15" t="s">
        <v>53</v>
      </c>
    </row>
    <row r="32" spans="1:38" ht="23.25" customHeight="1" x14ac:dyDescent="0.25">
      <c r="A32" s="1"/>
      <c r="B32" s="143" t="s">
        <v>49</v>
      </c>
      <c r="C32" s="143"/>
      <c r="D32" s="143"/>
      <c r="E32" s="143"/>
      <c r="F32" s="143"/>
      <c r="G32" s="143"/>
      <c r="H32" s="143"/>
      <c r="I32" s="143"/>
      <c r="J32" s="15" t="s">
        <v>55</v>
      </c>
    </row>
    <row r="33" spans="1:38" ht="18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38" x14ac:dyDescent="0.25">
      <c r="B34" s="144" t="s">
        <v>33</v>
      </c>
      <c r="C34" s="145"/>
      <c r="D34" s="145"/>
      <c r="E34" s="145"/>
      <c r="F34" s="146"/>
    </row>
    <row r="35" spans="1:38" ht="18.75" customHeight="1" x14ac:dyDescent="0.3">
      <c r="B35" s="150" t="s">
        <v>51</v>
      </c>
      <c r="C35" s="158" t="s">
        <v>1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4"/>
    </row>
    <row r="36" spans="1:38" ht="15" customHeight="1" x14ac:dyDescent="0.25">
      <c r="B36" s="150"/>
      <c r="C36" s="155" t="s">
        <v>2</v>
      </c>
      <c r="D36" s="155"/>
      <c r="E36" s="149" t="s">
        <v>3</v>
      </c>
      <c r="F36" s="149"/>
      <c r="G36" s="149"/>
      <c r="H36" s="149"/>
      <c r="I36" s="149" t="s">
        <v>4</v>
      </c>
      <c r="J36" s="149"/>
      <c r="K36" s="149"/>
      <c r="L36" s="149"/>
      <c r="M36" s="147" t="s">
        <v>5</v>
      </c>
      <c r="N36" s="147"/>
      <c r="O36" s="147"/>
      <c r="P36" s="147"/>
      <c r="Q36" s="147"/>
      <c r="R36" s="147"/>
      <c r="S36" s="149" t="s">
        <v>6</v>
      </c>
      <c r="T36" s="149"/>
      <c r="U36" s="149"/>
      <c r="V36" s="149"/>
      <c r="W36" s="149" t="s">
        <v>7</v>
      </c>
      <c r="X36" s="149"/>
      <c r="Y36" s="149"/>
      <c r="Z36" s="149"/>
      <c r="AA36" s="149" t="s">
        <v>8</v>
      </c>
      <c r="AB36" s="149"/>
      <c r="AC36" s="149"/>
      <c r="AD36" s="149"/>
      <c r="AE36" s="149" t="s">
        <v>9</v>
      </c>
      <c r="AF36" s="149"/>
      <c r="AG36" s="149"/>
      <c r="AH36" s="149"/>
      <c r="AI36" s="147" t="s">
        <v>10</v>
      </c>
      <c r="AJ36" s="147"/>
      <c r="AK36" s="147"/>
      <c r="AL36" s="147"/>
    </row>
    <row r="37" spans="1:38" x14ac:dyDescent="0.25">
      <c r="B37" s="150"/>
      <c r="C37" s="156"/>
      <c r="D37" s="156"/>
      <c r="E37" s="148" t="s">
        <v>11</v>
      </c>
      <c r="F37" s="148"/>
      <c r="G37" s="148" t="s">
        <v>12</v>
      </c>
      <c r="H37" s="148"/>
      <c r="I37" s="148" t="s">
        <v>13</v>
      </c>
      <c r="J37" s="148"/>
      <c r="K37" s="148" t="s">
        <v>14</v>
      </c>
      <c r="L37" s="148"/>
      <c r="M37" s="148" t="s">
        <v>15</v>
      </c>
      <c r="N37" s="148"/>
      <c r="O37" s="148" t="s">
        <v>16</v>
      </c>
      <c r="P37" s="148"/>
      <c r="Q37" s="148" t="s">
        <v>17</v>
      </c>
      <c r="R37" s="148"/>
      <c r="S37" s="148" t="s">
        <v>18</v>
      </c>
      <c r="T37" s="148"/>
      <c r="U37" s="148" t="s">
        <v>19</v>
      </c>
      <c r="V37" s="148"/>
      <c r="W37" s="148" t="s">
        <v>20</v>
      </c>
      <c r="X37" s="148"/>
      <c r="Y37" s="148" t="s">
        <v>21</v>
      </c>
      <c r="Z37" s="148"/>
      <c r="AA37" s="148" t="s">
        <v>22</v>
      </c>
      <c r="AB37" s="148"/>
      <c r="AC37" s="148" t="s">
        <v>23</v>
      </c>
      <c r="AD37" s="148"/>
      <c r="AE37" s="148" t="s">
        <v>24</v>
      </c>
      <c r="AF37" s="148"/>
      <c r="AG37" s="148" t="s">
        <v>25</v>
      </c>
      <c r="AH37" s="148"/>
      <c r="AI37" s="150" t="s">
        <v>26</v>
      </c>
      <c r="AJ37" s="150"/>
      <c r="AK37" s="150" t="s">
        <v>27</v>
      </c>
      <c r="AL37" s="150"/>
    </row>
    <row r="38" spans="1:38" ht="26.25" customHeight="1" x14ac:dyDescent="0.25">
      <c r="B38" s="150"/>
      <c r="C38" s="2" t="s">
        <v>28</v>
      </c>
      <c r="D38" s="3" t="s">
        <v>29</v>
      </c>
      <c r="E38" s="2" t="s">
        <v>28</v>
      </c>
      <c r="F38" s="3" t="s">
        <v>29</v>
      </c>
      <c r="G38" s="2" t="s">
        <v>28</v>
      </c>
      <c r="H38" s="3" t="s">
        <v>29</v>
      </c>
      <c r="I38" s="2" t="s">
        <v>28</v>
      </c>
      <c r="J38" s="3" t="s">
        <v>29</v>
      </c>
      <c r="K38" s="2" t="s">
        <v>28</v>
      </c>
      <c r="L38" s="3" t="s">
        <v>29</v>
      </c>
      <c r="M38" s="2" t="s">
        <v>28</v>
      </c>
      <c r="N38" s="3" t="s">
        <v>29</v>
      </c>
      <c r="O38" s="2" t="s">
        <v>28</v>
      </c>
      <c r="P38" s="3" t="s">
        <v>29</v>
      </c>
      <c r="Q38" s="2" t="s">
        <v>28</v>
      </c>
      <c r="R38" s="3" t="s">
        <v>29</v>
      </c>
      <c r="S38" s="2" t="s">
        <v>28</v>
      </c>
      <c r="T38" s="3" t="s">
        <v>29</v>
      </c>
      <c r="U38" s="2" t="s">
        <v>28</v>
      </c>
      <c r="V38" s="3" t="s">
        <v>29</v>
      </c>
      <c r="W38" s="2" t="s">
        <v>28</v>
      </c>
      <c r="X38" s="3" t="s">
        <v>29</v>
      </c>
      <c r="Y38" s="2" t="s">
        <v>28</v>
      </c>
      <c r="Z38" s="3" t="s">
        <v>29</v>
      </c>
      <c r="AA38" s="2" t="s">
        <v>28</v>
      </c>
      <c r="AB38" s="3" t="s">
        <v>29</v>
      </c>
      <c r="AC38" s="2" t="s">
        <v>28</v>
      </c>
      <c r="AD38" s="3" t="s">
        <v>29</v>
      </c>
      <c r="AE38" s="2" t="s">
        <v>28</v>
      </c>
      <c r="AF38" s="3" t="s">
        <v>29</v>
      </c>
      <c r="AG38" s="2" t="s">
        <v>28</v>
      </c>
      <c r="AH38" s="3" t="s">
        <v>29</v>
      </c>
      <c r="AI38" s="2" t="s">
        <v>28</v>
      </c>
      <c r="AJ38" s="3" t="s">
        <v>29</v>
      </c>
      <c r="AK38" s="2" t="s">
        <v>28</v>
      </c>
      <c r="AL38" s="3" t="s">
        <v>29</v>
      </c>
    </row>
    <row r="39" spans="1:38" x14ac:dyDescent="0.25">
      <c r="B39" s="16" t="s">
        <v>54</v>
      </c>
      <c r="C39" s="20">
        <v>30.9</v>
      </c>
      <c r="D39" s="23"/>
      <c r="E39" s="24"/>
      <c r="F39" s="25"/>
      <c r="G39" s="25"/>
      <c r="H39" s="26"/>
      <c r="I39" s="27"/>
      <c r="J39" s="25"/>
      <c r="K39" s="25"/>
      <c r="L39" s="26"/>
      <c r="M39" s="27"/>
      <c r="N39" s="25"/>
      <c r="O39" s="25"/>
      <c r="P39" s="25"/>
      <c r="Q39" s="25"/>
      <c r="R39" s="26"/>
      <c r="S39" s="27"/>
      <c r="T39" s="25"/>
      <c r="U39" s="25"/>
      <c r="V39" s="26"/>
      <c r="W39" s="27"/>
      <c r="X39" s="25"/>
      <c r="Y39" s="25"/>
      <c r="Z39" s="26"/>
      <c r="AA39" s="27"/>
      <c r="AB39" s="25"/>
      <c r="AC39" s="25"/>
      <c r="AD39" s="26"/>
      <c r="AE39" s="27"/>
      <c r="AF39" s="25"/>
      <c r="AG39" s="25"/>
      <c r="AH39" s="26"/>
      <c r="AI39" s="28"/>
      <c r="AJ39" s="29"/>
      <c r="AK39" s="29"/>
      <c r="AL39" s="30"/>
    </row>
    <row r="40" spans="1:38" x14ac:dyDescent="0.25">
      <c r="B40" s="17" t="s">
        <v>55</v>
      </c>
      <c r="C40" s="21">
        <v>29.3</v>
      </c>
      <c r="D40" s="31"/>
      <c r="E40" s="32"/>
      <c r="F40" s="33"/>
      <c r="G40" s="33"/>
      <c r="H40" s="34"/>
      <c r="I40" s="35"/>
      <c r="J40" s="33"/>
      <c r="K40" s="33"/>
      <c r="L40" s="34"/>
      <c r="M40" s="35"/>
      <c r="N40" s="33"/>
      <c r="O40" s="33"/>
      <c r="P40" s="33"/>
      <c r="Q40" s="33"/>
      <c r="R40" s="34"/>
      <c r="S40" s="35"/>
      <c r="T40" s="33"/>
      <c r="U40" s="33"/>
      <c r="V40" s="34"/>
      <c r="W40" s="35"/>
      <c r="X40" s="33"/>
      <c r="Y40" s="33"/>
      <c r="Z40" s="34"/>
      <c r="AA40" s="35"/>
      <c r="AB40" s="33"/>
      <c r="AC40" s="33"/>
      <c r="AD40" s="34"/>
      <c r="AE40" s="35"/>
      <c r="AF40" s="33"/>
      <c r="AG40" s="33"/>
      <c r="AH40" s="34"/>
      <c r="AI40" s="36"/>
      <c r="AJ40" s="37"/>
      <c r="AK40" s="37"/>
      <c r="AL40" s="38"/>
    </row>
    <row r="41" spans="1:38" x14ac:dyDescent="0.25">
      <c r="B41" s="17" t="s">
        <v>56</v>
      </c>
      <c r="C41" s="21">
        <v>39.799999999999997</v>
      </c>
      <c r="D41" s="31"/>
      <c r="E41" s="32"/>
      <c r="F41" s="33"/>
      <c r="G41" s="33"/>
      <c r="H41" s="34"/>
      <c r="I41" s="35"/>
      <c r="J41" s="33"/>
      <c r="K41" s="33"/>
      <c r="L41" s="34"/>
      <c r="M41" s="35"/>
      <c r="N41" s="33"/>
      <c r="O41" s="33"/>
      <c r="P41" s="33"/>
      <c r="Q41" s="33"/>
      <c r="R41" s="34"/>
      <c r="S41" s="35"/>
      <c r="T41" s="33"/>
      <c r="U41" s="33"/>
      <c r="V41" s="34"/>
      <c r="W41" s="35"/>
      <c r="X41" s="33"/>
      <c r="Y41" s="33"/>
      <c r="Z41" s="34"/>
      <c r="AA41" s="35"/>
      <c r="AB41" s="33"/>
      <c r="AC41" s="33"/>
      <c r="AD41" s="34"/>
      <c r="AE41" s="35"/>
      <c r="AF41" s="33"/>
      <c r="AG41" s="33"/>
      <c r="AH41" s="34"/>
      <c r="AI41" s="36"/>
      <c r="AJ41" s="37"/>
      <c r="AK41" s="37"/>
      <c r="AL41" s="38"/>
    </row>
    <row r="42" spans="1:38" x14ac:dyDescent="0.25">
      <c r="B42" s="9"/>
      <c r="C42" s="21"/>
      <c r="D42" s="31"/>
      <c r="E42" s="32"/>
      <c r="F42" s="33"/>
      <c r="G42" s="33"/>
      <c r="H42" s="34"/>
      <c r="I42" s="35"/>
      <c r="J42" s="33"/>
      <c r="K42" s="33"/>
      <c r="L42" s="34"/>
      <c r="M42" s="35"/>
      <c r="N42" s="33"/>
      <c r="O42" s="33"/>
      <c r="P42" s="33"/>
      <c r="Q42" s="33"/>
      <c r="R42" s="34"/>
      <c r="S42" s="35"/>
      <c r="T42" s="33"/>
      <c r="U42" s="33"/>
      <c r="V42" s="34"/>
      <c r="W42" s="35"/>
      <c r="X42" s="33"/>
      <c r="Y42" s="33"/>
      <c r="Z42" s="34"/>
      <c r="AA42" s="35"/>
      <c r="AB42" s="33"/>
      <c r="AC42" s="33"/>
      <c r="AD42" s="34"/>
      <c r="AE42" s="35"/>
      <c r="AF42" s="33"/>
      <c r="AG42" s="33"/>
      <c r="AH42" s="34"/>
      <c r="AI42" s="36"/>
      <c r="AJ42" s="37"/>
      <c r="AK42" s="37"/>
      <c r="AL42" s="38"/>
    </row>
    <row r="43" spans="1:38" x14ac:dyDescent="0.25">
      <c r="B43" s="9"/>
      <c r="C43" s="39"/>
      <c r="D43" s="31"/>
      <c r="E43" s="32"/>
      <c r="F43" s="33"/>
      <c r="G43" s="33"/>
      <c r="H43" s="34"/>
      <c r="I43" s="35"/>
      <c r="J43" s="33"/>
      <c r="K43" s="33"/>
      <c r="L43" s="34"/>
      <c r="M43" s="35"/>
      <c r="N43" s="33"/>
      <c r="O43" s="33"/>
      <c r="P43" s="33"/>
      <c r="Q43" s="33"/>
      <c r="R43" s="34"/>
      <c r="S43" s="35"/>
      <c r="T43" s="33"/>
      <c r="U43" s="33"/>
      <c r="V43" s="34"/>
      <c r="W43" s="35"/>
      <c r="X43" s="33"/>
      <c r="Y43" s="33"/>
      <c r="Z43" s="34"/>
      <c r="AA43" s="35"/>
      <c r="AB43" s="33"/>
      <c r="AC43" s="33"/>
      <c r="AD43" s="34"/>
      <c r="AE43" s="35"/>
      <c r="AF43" s="33"/>
      <c r="AG43" s="33"/>
      <c r="AH43" s="34"/>
      <c r="AI43" s="36"/>
      <c r="AJ43" s="37"/>
      <c r="AK43" s="37"/>
      <c r="AL43" s="38"/>
    </row>
    <row r="44" spans="1:38" x14ac:dyDescent="0.25">
      <c r="B44" s="10"/>
      <c r="C44" s="39"/>
      <c r="D44" s="31"/>
      <c r="E44" s="32"/>
      <c r="F44" s="33"/>
      <c r="G44" s="33"/>
      <c r="H44" s="34"/>
      <c r="I44" s="35"/>
      <c r="J44" s="33"/>
      <c r="K44" s="33"/>
      <c r="L44" s="34"/>
      <c r="M44" s="40"/>
      <c r="N44" s="41"/>
      <c r="O44" s="41"/>
      <c r="P44" s="41"/>
      <c r="Q44" s="41"/>
      <c r="R44" s="42"/>
      <c r="S44" s="35"/>
      <c r="T44" s="33"/>
      <c r="U44" s="33"/>
      <c r="V44" s="34"/>
      <c r="W44" s="35"/>
      <c r="X44" s="33"/>
      <c r="Y44" s="33"/>
      <c r="Z44" s="34"/>
      <c r="AA44" s="35"/>
      <c r="AB44" s="33"/>
      <c r="AC44" s="33"/>
      <c r="AD44" s="34"/>
      <c r="AE44" s="35"/>
      <c r="AF44" s="33"/>
      <c r="AG44" s="33"/>
      <c r="AH44" s="34"/>
      <c r="AI44" s="36"/>
      <c r="AJ44" s="37"/>
      <c r="AK44" s="37"/>
      <c r="AL44" s="38"/>
    </row>
    <row r="45" spans="1:38" x14ac:dyDescent="0.25">
      <c r="B45" s="9"/>
      <c r="C45" s="39"/>
      <c r="D45" s="31"/>
      <c r="E45" s="32"/>
      <c r="F45" s="33"/>
      <c r="G45" s="33"/>
      <c r="H45" s="34"/>
      <c r="I45" s="35"/>
      <c r="J45" s="33"/>
      <c r="K45" s="33"/>
      <c r="L45" s="34"/>
      <c r="M45" s="39"/>
      <c r="N45" s="43"/>
      <c r="O45" s="43"/>
      <c r="P45" s="43"/>
      <c r="Q45" s="43"/>
      <c r="R45" s="31"/>
      <c r="S45" s="35"/>
      <c r="T45" s="33"/>
      <c r="U45" s="33"/>
      <c r="V45" s="34"/>
      <c r="W45" s="35"/>
      <c r="X45" s="33"/>
      <c r="Y45" s="33"/>
      <c r="Z45" s="34"/>
      <c r="AA45" s="35"/>
      <c r="AB45" s="33"/>
      <c r="AC45" s="33"/>
      <c r="AD45" s="34"/>
      <c r="AE45" s="35"/>
      <c r="AF45" s="33"/>
      <c r="AG45" s="33"/>
      <c r="AH45" s="34"/>
      <c r="AI45" s="36"/>
      <c r="AJ45" s="37"/>
      <c r="AK45" s="37"/>
      <c r="AL45" s="38"/>
    </row>
    <row r="46" spans="1:38" x14ac:dyDescent="0.25">
      <c r="B46" s="9"/>
      <c r="C46" s="39"/>
      <c r="D46" s="31"/>
      <c r="E46" s="32"/>
      <c r="F46" s="33"/>
      <c r="G46" s="33"/>
      <c r="H46" s="34"/>
      <c r="I46" s="35"/>
      <c r="J46" s="33"/>
      <c r="K46" s="33"/>
      <c r="L46" s="34"/>
      <c r="M46" s="39"/>
      <c r="N46" s="43"/>
      <c r="O46" s="43"/>
      <c r="P46" s="43"/>
      <c r="Q46" s="43"/>
      <c r="R46" s="31"/>
      <c r="S46" s="35"/>
      <c r="T46" s="33"/>
      <c r="U46" s="33"/>
      <c r="V46" s="34"/>
      <c r="W46" s="35"/>
      <c r="X46" s="33"/>
      <c r="Y46" s="33"/>
      <c r="Z46" s="34"/>
      <c r="AA46" s="35"/>
      <c r="AB46" s="33"/>
      <c r="AC46" s="33"/>
      <c r="AD46" s="34"/>
      <c r="AE46" s="35"/>
      <c r="AF46" s="33"/>
      <c r="AG46" s="33"/>
      <c r="AH46" s="34"/>
      <c r="AI46" s="36"/>
      <c r="AJ46" s="37"/>
      <c r="AK46" s="37"/>
      <c r="AL46" s="38"/>
    </row>
    <row r="47" spans="1:38" x14ac:dyDescent="0.25">
      <c r="B47" s="9"/>
      <c r="C47" s="39"/>
      <c r="D47" s="31"/>
      <c r="E47" s="32"/>
      <c r="F47" s="33"/>
      <c r="G47" s="33"/>
      <c r="H47" s="34"/>
      <c r="I47" s="35"/>
      <c r="J47" s="33"/>
      <c r="K47" s="33"/>
      <c r="L47" s="34"/>
      <c r="M47" s="39"/>
      <c r="N47" s="43"/>
      <c r="O47" s="43"/>
      <c r="P47" s="43"/>
      <c r="Q47" s="43"/>
      <c r="R47" s="31"/>
      <c r="S47" s="35"/>
      <c r="T47" s="33"/>
      <c r="U47" s="33"/>
      <c r="V47" s="34"/>
      <c r="W47" s="35"/>
      <c r="X47" s="33"/>
      <c r="Y47" s="33"/>
      <c r="Z47" s="34"/>
      <c r="AA47" s="35"/>
      <c r="AB47" s="33"/>
      <c r="AC47" s="33"/>
      <c r="AD47" s="34"/>
      <c r="AE47" s="35"/>
      <c r="AF47" s="33"/>
      <c r="AG47" s="33"/>
      <c r="AH47" s="34"/>
      <c r="AI47" s="36"/>
      <c r="AJ47" s="37"/>
      <c r="AK47" s="37"/>
      <c r="AL47" s="38"/>
    </row>
    <row r="48" spans="1:38" x14ac:dyDescent="0.25">
      <c r="B48" s="9"/>
      <c r="C48" s="39"/>
      <c r="D48" s="31"/>
      <c r="E48" s="32"/>
      <c r="F48" s="33"/>
      <c r="G48" s="33"/>
      <c r="H48" s="34"/>
      <c r="I48" s="35"/>
      <c r="J48" s="33"/>
      <c r="K48" s="33"/>
      <c r="L48" s="34"/>
      <c r="M48" s="39"/>
      <c r="N48" s="43"/>
      <c r="O48" s="43"/>
      <c r="P48" s="43"/>
      <c r="Q48" s="43"/>
      <c r="R48" s="31"/>
      <c r="S48" s="35"/>
      <c r="T48" s="33"/>
      <c r="U48" s="33"/>
      <c r="V48" s="34"/>
      <c r="W48" s="35"/>
      <c r="X48" s="33"/>
      <c r="Y48" s="33"/>
      <c r="Z48" s="34"/>
      <c r="AA48" s="35"/>
      <c r="AB48" s="33"/>
      <c r="AC48" s="33"/>
      <c r="AD48" s="34"/>
      <c r="AE48" s="35"/>
      <c r="AF48" s="33"/>
      <c r="AG48" s="33"/>
      <c r="AH48" s="34"/>
      <c r="AI48" s="36"/>
      <c r="AJ48" s="37"/>
      <c r="AK48" s="37"/>
      <c r="AL48" s="38"/>
    </row>
    <row r="49" spans="1:38" x14ac:dyDescent="0.25">
      <c r="B49" s="11"/>
      <c r="C49" s="44"/>
      <c r="D49" s="45"/>
      <c r="E49" s="46"/>
      <c r="F49" s="46"/>
      <c r="G49" s="46"/>
      <c r="H49" s="45"/>
      <c r="I49" s="44"/>
      <c r="J49" s="46"/>
      <c r="K49" s="46"/>
      <c r="L49" s="45"/>
      <c r="M49" s="44"/>
      <c r="N49" s="46"/>
      <c r="O49" s="46"/>
      <c r="P49" s="46"/>
      <c r="Q49" s="46"/>
      <c r="R49" s="45"/>
      <c r="S49" s="44"/>
      <c r="T49" s="46"/>
      <c r="U49" s="46"/>
      <c r="V49" s="45"/>
      <c r="W49" s="44"/>
      <c r="X49" s="46"/>
      <c r="Y49" s="46"/>
      <c r="Z49" s="45"/>
      <c r="AA49" s="44"/>
      <c r="AB49" s="46"/>
      <c r="AC49" s="46"/>
      <c r="AD49" s="45"/>
      <c r="AE49" s="44"/>
      <c r="AF49" s="46"/>
      <c r="AG49" s="46"/>
      <c r="AH49" s="45"/>
      <c r="AI49" s="47"/>
      <c r="AJ49" s="48"/>
      <c r="AK49" s="48"/>
      <c r="AL49" s="49"/>
    </row>
    <row r="50" spans="1:38" ht="39" x14ac:dyDescent="0.25">
      <c r="B50" s="22" t="s">
        <v>48</v>
      </c>
      <c r="C50" s="51">
        <f>SUM(C40:C41)</f>
        <v>69.099999999999994</v>
      </c>
      <c r="D50" s="50"/>
      <c r="E50" s="51"/>
      <c r="F50" s="46"/>
      <c r="G50" s="51"/>
      <c r="H50" s="45"/>
      <c r="I50" s="51"/>
      <c r="J50" s="46"/>
      <c r="K50" s="51"/>
      <c r="L50" s="45"/>
      <c r="M50" s="44"/>
      <c r="N50" s="46"/>
      <c r="O50" s="46"/>
      <c r="P50" s="46"/>
      <c r="Q50" s="46"/>
      <c r="R50" s="45"/>
      <c r="S50" s="44"/>
      <c r="T50" s="46"/>
      <c r="U50" s="46"/>
      <c r="V50" s="45"/>
      <c r="W50" s="44"/>
      <c r="X50" s="46"/>
      <c r="Y50" s="46"/>
      <c r="Z50" s="45"/>
      <c r="AA50" s="44"/>
      <c r="AB50" s="46"/>
      <c r="AC50" s="46"/>
      <c r="AD50" s="45"/>
      <c r="AE50" s="44"/>
      <c r="AF50" s="46"/>
      <c r="AG50" s="46"/>
      <c r="AH50" s="45"/>
      <c r="AI50" s="47"/>
      <c r="AJ50" s="48"/>
      <c r="AK50" s="48"/>
      <c r="AL50" s="49"/>
    </row>
    <row r="52" spans="1:38" ht="15.75" x14ac:dyDescent="0.25">
      <c r="A52" s="7" t="s">
        <v>37</v>
      </c>
      <c r="B52" s="4" t="s">
        <v>31</v>
      </c>
      <c r="C52" s="5"/>
      <c r="D52" s="5"/>
      <c r="E52" s="5"/>
      <c r="F52" s="5"/>
      <c r="G52" s="5"/>
      <c r="H52" s="5"/>
      <c r="I52" s="6"/>
      <c r="J52" s="14">
        <v>4</v>
      </c>
    </row>
    <row r="53" spans="1:38" ht="18" x14ac:dyDescent="0.25">
      <c r="A53" s="1"/>
      <c r="B53" s="143" t="s">
        <v>32</v>
      </c>
      <c r="C53" s="143"/>
      <c r="D53" s="143"/>
      <c r="E53" s="143"/>
      <c r="F53" s="143"/>
      <c r="G53" s="143"/>
      <c r="H53" s="143"/>
      <c r="I53" s="143"/>
      <c r="J53" s="12" t="s">
        <v>58</v>
      </c>
    </row>
    <row r="54" spans="1:38" ht="18" x14ac:dyDescent="0.25">
      <c r="A54" s="1"/>
      <c r="B54" s="143" t="s">
        <v>35</v>
      </c>
      <c r="C54" s="143"/>
      <c r="D54" s="143"/>
      <c r="E54" s="143"/>
      <c r="F54" s="143"/>
      <c r="G54" s="143"/>
      <c r="H54" s="143"/>
      <c r="I54" s="143"/>
      <c r="J54" s="52">
        <v>2016</v>
      </c>
    </row>
    <row r="55" spans="1:38" ht="18" x14ac:dyDescent="0.25">
      <c r="A55" s="1"/>
      <c r="B55" s="143" t="s">
        <v>34</v>
      </c>
      <c r="C55" s="143"/>
      <c r="D55" s="143"/>
      <c r="E55" s="143"/>
      <c r="F55" s="143"/>
      <c r="G55" s="143"/>
      <c r="H55" s="143"/>
      <c r="I55" s="143"/>
      <c r="J55" s="15" t="s">
        <v>53</v>
      </c>
    </row>
    <row r="56" spans="1:38" ht="23.25" customHeight="1" x14ac:dyDescent="0.25">
      <c r="A56" s="1"/>
      <c r="B56" s="143" t="s">
        <v>49</v>
      </c>
      <c r="C56" s="143"/>
      <c r="D56" s="143"/>
      <c r="E56" s="143"/>
      <c r="F56" s="143"/>
      <c r="G56" s="143"/>
      <c r="H56" s="143"/>
      <c r="I56" s="143"/>
      <c r="J56" s="15" t="s">
        <v>55</v>
      </c>
    </row>
    <row r="57" spans="1:38" ht="18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38" ht="18" x14ac:dyDescent="0.25">
      <c r="A58" s="1"/>
      <c r="B58" s="144" t="s">
        <v>33</v>
      </c>
      <c r="C58" s="145"/>
      <c r="D58" s="145"/>
      <c r="E58" s="145"/>
      <c r="F58" s="146"/>
    </row>
    <row r="59" spans="1:38" ht="18.75" customHeight="1" x14ac:dyDescent="0.3">
      <c r="B59" s="150" t="s">
        <v>51</v>
      </c>
      <c r="C59" s="158" t="s">
        <v>1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4"/>
    </row>
    <row r="60" spans="1:38" ht="15" customHeight="1" x14ac:dyDescent="0.25">
      <c r="B60" s="150"/>
      <c r="C60" s="155" t="s">
        <v>2</v>
      </c>
      <c r="D60" s="155"/>
      <c r="E60" s="149" t="s">
        <v>3</v>
      </c>
      <c r="F60" s="149"/>
      <c r="G60" s="149"/>
      <c r="H60" s="149"/>
      <c r="I60" s="149" t="s">
        <v>4</v>
      </c>
      <c r="J60" s="149"/>
      <c r="K60" s="149"/>
      <c r="L60" s="149"/>
      <c r="M60" s="147" t="s">
        <v>5</v>
      </c>
      <c r="N60" s="147"/>
      <c r="O60" s="147"/>
      <c r="P60" s="147"/>
      <c r="Q60" s="147"/>
      <c r="R60" s="147"/>
      <c r="S60" s="149" t="s">
        <v>6</v>
      </c>
      <c r="T60" s="149"/>
      <c r="U60" s="149"/>
      <c r="V60" s="149"/>
      <c r="W60" s="149" t="s">
        <v>7</v>
      </c>
      <c r="X60" s="149"/>
      <c r="Y60" s="149"/>
      <c r="Z60" s="149"/>
      <c r="AA60" s="149" t="s">
        <v>8</v>
      </c>
      <c r="AB60" s="149"/>
      <c r="AC60" s="149"/>
      <c r="AD60" s="149"/>
      <c r="AE60" s="149" t="s">
        <v>9</v>
      </c>
      <c r="AF60" s="149"/>
      <c r="AG60" s="149"/>
      <c r="AH60" s="149"/>
      <c r="AI60" s="147" t="s">
        <v>10</v>
      </c>
      <c r="AJ60" s="147"/>
      <c r="AK60" s="147"/>
      <c r="AL60" s="147"/>
    </row>
    <row r="61" spans="1:38" x14ac:dyDescent="0.25">
      <c r="B61" s="150"/>
      <c r="C61" s="156"/>
      <c r="D61" s="156"/>
      <c r="E61" s="148" t="s">
        <v>11</v>
      </c>
      <c r="F61" s="148"/>
      <c r="G61" s="148" t="s">
        <v>12</v>
      </c>
      <c r="H61" s="148"/>
      <c r="I61" s="148" t="s">
        <v>13</v>
      </c>
      <c r="J61" s="148"/>
      <c r="K61" s="148" t="s">
        <v>14</v>
      </c>
      <c r="L61" s="148"/>
      <c r="M61" s="148" t="s">
        <v>15</v>
      </c>
      <c r="N61" s="148"/>
      <c r="O61" s="148" t="s">
        <v>16</v>
      </c>
      <c r="P61" s="148"/>
      <c r="Q61" s="148" t="s">
        <v>17</v>
      </c>
      <c r="R61" s="148"/>
      <c r="S61" s="148" t="s">
        <v>18</v>
      </c>
      <c r="T61" s="148"/>
      <c r="U61" s="148" t="s">
        <v>19</v>
      </c>
      <c r="V61" s="148"/>
      <c r="W61" s="148" t="s">
        <v>20</v>
      </c>
      <c r="X61" s="148"/>
      <c r="Y61" s="148" t="s">
        <v>21</v>
      </c>
      <c r="Z61" s="148"/>
      <c r="AA61" s="148" t="s">
        <v>22</v>
      </c>
      <c r="AB61" s="148"/>
      <c r="AC61" s="148" t="s">
        <v>23</v>
      </c>
      <c r="AD61" s="148"/>
      <c r="AE61" s="148" t="s">
        <v>24</v>
      </c>
      <c r="AF61" s="148"/>
      <c r="AG61" s="148" t="s">
        <v>25</v>
      </c>
      <c r="AH61" s="148"/>
      <c r="AI61" s="150" t="s">
        <v>26</v>
      </c>
      <c r="AJ61" s="150"/>
      <c r="AK61" s="150" t="s">
        <v>27</v>
      </c>
      <c r="AL61" s="150"/>
    </row>
    <row r="62" spans="1:38" ht="26.25" customHeight="1" x14ac:dyDescent="0.25">
      <c r="B62" s="150"/>
      <c r="C62" s="2" t="s">
        <v>28</v>
      </c>
      <c r="D62" s="3" t="s">
        <v>29</v>
      </c>
      <c r="E62" s="2" t="s">
        <v>28</v>
      </c>
      <c r="F62" s="3" t="s">
        <v>29</v>
      </c>
      <c r="G62" s="2" t="s">
        <v>28</v>
      </c>
      <c r="H62" s="3" t="s">
        <v>29</v>
      </c>
      <c r="I62" s="2" t="s">
        <v>28</v>
      </c>
      <c r="J62" s="3" t="s">
        <v>29</v>
      </c>
      <c r="K62" s="2" t="s">
        <v>28</v>
      </c>
      <c r="L62" s="3" t="s">
        <v>29</v>
      </c>
      <c r="M62" s="2" t="s">
        <v>28</v>
      </c>
      <c r="N62" s="3" t="s">
        <v>29</v>
      </c>
      <c r="O62" s="2" t="s">
        <v>28</v>
      </c>
      <c r="P62" s="3" t="s">
        <v>29</v>
      </c>
      <c r="Q62" s="2" t="s">
        <v>28</v>
      </c>
      <c r="R62" s="3" t="s">
        <v>29</v>
      </c>
      <c r="S62" s="2" t="s">
        <v>28</v>
      </c>
      <c r="T62" s="3" t="s">
        <v>29</v>
      </c>
      <c r="U62" s="2" t="s">
        <v>28</v>
      </c>
      <c r="V62" s="3" t="s">
        <v>29</v>
      </c>
      <c r="W62" s="2" t="s">
        <v>28</v>
      </c>
      <c r="X62" s="3" t="s">
        <v>29</v>
      </c>
      <c r="Y62" s="2" t="s">
        <v>28</v>
      </c>
      <c r="Z62" s="3" t="s">
        <v>29</v>
      </c>
      <c r="AA62" s="2" t="s">
        <v>28</v>
      </c>
      <c r="AB62" s="3" t="s">
        <v>29</v>
      </c>
      <c r="AC62" s="2" t="s">
        <v>28</v>
      </c>
      <c r="AD62" s="3" t="s">
        <v>29</v>
      </c>
      <c r="AE62" s="2" t="s">
        <v>28</v>
      </c>
      <c r="AF62" s="3" t="s">
        <v>29</v>
      </c>
      <c r="AG62" s="2" t="s">
        <v>28</v>
      </c>
      <c r="AH62" s="3" t="s">
        <v>29</v>
      </c>
      <c r="AI62" s="2" t="s">
        <v>28</v>
      </c>
      <c r="AJ62" s="3" t="s">
        <v>29</v>
      </c>
      <c r="AK62" s="2" t="s">
        <v>28</v>
      </c>
      <c r="AL62" s="3" t="s">
        <v>29</v>
      </c>
    </row>
    <row r="63" spans="1:38" x14ac:dyDescent="0.25">
      <c r="B63" s="16" t="s">
        <v>54</v>
      </c>
      <c r="C63" s="20">
        <v>34.9</v>
      </c>
      <c r="D63" s="23"/>
      <c r="E63" s="24"/>
      <c r="F63" s="25"/>
      <c r="G63" s="25"/>
      <c r="H63" s="26"/>
      <c r="I63" s="27"/>
      <c r="J63" s="25"/>
      <c r="K63" s="25"/>
      <c r="L63" s="26"/>
      <c r="M63" s="27"/>
      <c r="N63" s="25"/>
      <c r="O63" s="25"/>
      <c r="P63" s="25"/>
      <c r="Q63" s="25"/>
      <c r="R63" s="26"/>
      <c r="S63" s="27"/>
      <c r="T63" s="25"/>
      <c r="U63" s="25"/>
      <c r="V63" s="26"/>
      <c r="W63" s="27"/>
      <c r="X63" s="25"/>
      <c r="Y63" s="25"/>
      <c r="Z63" s="26"/>
      <c r="AA63" s="27"/>
      <c r="AB63" s="25"/>
      <c r="AC63" s="25"/>
      <c r="AD63" s="26"/>
      <c r="AE63" s="27"/>
      <c r="AF63" s="25"/>
      <c r="AG63" s="25"/>
      <c r="AH63" s="26"/>
      <c r="AI63" s="28"/>
      <c r="AJ63" s="29"/>
      <c r="AK63" s="29"/>
      <c r="AL63" s="30"/>
    </row>
    <row r="64" spans="1:38" x14ac:dyDescent="0.25">
      <c r="B64" s="17" t="s">
        <v>55</v>
      </c>
      <c r="C64" s="21">
        <v>39.200000000000003</v>
      </c>
      <c r="D64" s="31"/>
      <c r="E64" s="32"/>
      <c r="F64" s="33"/>
      <c r="G64" s="33"/>
      <c r="H64" s="34"/>
      <c r="I64" s="35"/>
      <c r="J64" s="33"/>
      <c r="K64" s="33"/>
      <c r="L64" s="34"/>
      <c r="M64" s="35"/>
      <c r="N64" s="33"/>
      <c r="O64" s="33"/>
      <c r="P64" s="33"/>
      <c r="Q64" s="33"/>
      <c r="R64" s="34"/>
      <c r="S64" s="35"/>
      <c r="T64" s="33"/>
      <c r="U64" s="33"/>
      <c r="V64" s="34"/>
      <c r="W64" s="35"/>
      <c r="X64" s="33"/>
      <c r="Y64" s="33"/>
      <c r="Z64" s="34"/>
      <c r="AA64" s="35"/>
      <c r="AB64" s="33"/>
      <c r="AC64" s="33"/>
      <c r="AD64" s="34"/>
      <c r="AE64" s="35"/>
      <c r="AF64" s="33"/>
      <c r="AG64" s="33"/>
      <c r="AH64" s="34"/>
      <c r="AI64" s="36"/>
      <c r="AJ64" s="37"/>
      <c r="AK64" s="37"/>
      <c r="AL64" s="38"/>
    </row>
    <row r="65" spans="1:38" x14ac:dyDescent="0.25">
      <c r="B65" s="17" t="s">
        <v>56</v>
      </c>
      <c r="C65" s="21">
        <v>25.8</v>
      </c>
      <c r="D65" s="31"/>
      <c r="E65" s="32"/>
      <c r="F65" s="33"/>
      <c r="G65" s="33"/>
      <c r="H65" s="34"/>
      <c r="I65" s="35"/>
      <c r="J65" s="33"/>
      <c r="K65" s="33"/>
      <c r="L65" s="34"/>
      <c r="M65" s="35"/>
      <c r="N65" s="33"/>
      <c r="O65" s="33"/>
      <c r="P65" s="33"/>
      <c r="Q65" s="33"/>
      <c r="R65" s="34"/>
      <c r="S65" s="35"/>
      <c r="T65" s="33"/>
      <c r="U65" s="33"/>
      <c r="V65" s="34"/>
      <c r="W65" s="35"/>
      <c r="X65" s="33"/>
      <c r="Y65" s="33"/>
      <c r="Z65" s="34"/>
      <c r="AA65" s="35"/>
      <c r="AB65" s="33"/>
      <c r="AC65" s="33"/>
      <c r="AD65" s="34"/>
      <c r="AE65" s="35"/>
      <c r="AF65" s="33"/>
      <c r="AG65" s="33"/>
      <c r="AH65" s="34"/>
      <c r="AI65" s="36"/>
      <c r="AJ65" s="37"/>
      <c r="AK65" s="37"/>
      <c r="AL65" s="38"/>
    </row>
    <row r="66" spans="1:38" x14ac:dyDescent="0.25">
      <c r="B66" s="9"/>
      <c r="C66" s="21"/>
      <c r="D66" s="31"/>
      <c r="E66" s="32"/>
      <c r="F66" s="33"/>
      <c r="G66" s="33"/>
      <c r="H66" s="34"/>
      <c r="I66" s="35"/>
      <c r="J66" s="33"/>
      <c r="K66" s="33"/>
      <c r="L66" s="34"/>
      <c r="M66" s="35"/>
      <c r="N66" s="33"/>
      <c r="O66" s="33"/>
      <c r="P66" s="33"/>
      <c r="Q66" s="33"/>
      <c r="R66" s="34"/>
      <c r="S66" s="35"/>
      <c r="T66" s="33"/>
      <c r="U66" s="33"/>
      <c r="V66" s="34"/>
      <c r="W66" s="35"/>
      <c r="X66" s="33"/>
      <c r="Y66" s="33"/>
      <c r="Z66" s="34"/>
      <c r="AA66" s="35"/>
      <c r="AB66" s="33"/>
      <c r="AC66" s="33"/>
      <c r="AD66" s="34"/>
      <c r="AE66" s="35"/>
      <c r="AF66" s="33"/>
      <c r="AG66" s="33"/>
      <c r="AH66" s="34"/>
      <c r="AI66" s="36"/>
      <c r="AJ66" s="37"/>
      <c r="AK66" s="37"/>
      <c r="AL66" s="38"/>
    </row>
    <row r="67" spans="1:38" x14ac:dyDescent="0.25">
      <c r="B67" s="9"/>
      <c r="C67" s="39"/>
      <c r="D67" s="31"/>
      <c r="E67" s="32"/>
      <c r="F67" s="33"/>
      <c r="G67" s="33"/>
      <c r="H67" s="34"/>
      <c r="I67" s="35"/>
      <c r="J67" s="33"/>
      <c r="K67" s="33"/>
      <c r="L67" s="34"/>
      <c r="M67" s="35"/>
      <c r="N67" s="33"/>
      <c r="O67" s="33"/>
      <c r="P67" s="33"/>
      <c r="Q67" s="33"/>
      <c r="R67" s="34"/>
      <c r="S67" s="35"/>
      <c r="T67" s="33"/>
      <c r="U67" s="33"/>
      <c r="V67" s="34"/>
      <c r="W67" s="35"/>
      <c r="X67" s="33"/>
      <c r="Y67" s="33"/>
      <c r="Z67" s="34"/>
      <c r="AA67" s="35"/>
      <c r="AB67" s="33"/>
      <c r="AC67" s="33"/>
      <c r="AD67" s="34"/>
      <c r="AE67" s="35"/>
      <c r="AF67" s="33"/>
      <c r="AG67" s="33"/>
      <c r="AH67" s="34"/>
      <c r="AI67" s="36"/>
      <c r="AJ67" s="37"/>
      <c r="AK67" s="37"/>
      <c r="AL67" s="38"/>
    </row>
    <row r="68" spans="1:38" x14ac:dyDescent="0.25">
      <c r="B68" s="10"/>
      <c r="C68" s="39"/>
      <c r="D68" s="31"/>
      <c r="E68" s="32"/>
      <c r="F68" s="33"/>
      <c r="G68" s="33"/>
      <c r="H68" s="34"/>
      <c r="I68" s="35"/>
      <c r="J68" s="33"/>
      <c r="K68" s="33"/>
      <c r="L68" s="34"/>
      <c r="M68" s="40"/>
      <c r="N68" s="41"/>
      <c r="O68" s="41"/>
      <c r="P68" s="41"/>
      <c r="Q68" s="41"/>
      <c r="R68" s="42"/>
      <c r="S68" s="35"/>
      <c r="T68" s="33"/>
      <c r="U68" s="33"/>
      <c r="V68" s="34"/>
      <c r="W68" s="35"/>
      <c r="X68" s="33"/>
      <c r="Y68" s="33"/>
      <c r="Z68" s="34"/>
      <c r="AA68" s="35"/>
      <c r="AB68" s="33"/>
      <c r="AC68" s="33"/>
      <c r="AD68" s="34"/>
      <c r="AE68" s="35"/>
      <c r="AF68" s="33"/>
      <c r="AG68" s="33"/>
      <c r="AH68" s="34"/>
      <c r="AI68" s="36"/>
      <c r="AJ68" s="37"/>
      <c r="AK68" s="37"/>
      <c r="AL68" s="38"/>
    </row>
    <row r="69" spans="1:38" x14ac:dyDescent="0.25">
      <c r="B69" s="9"/>
      <c r="C69" s="39"/>
      <c r="D69" s="31"/>
      <c r="E69" s="32"/>
      <c r="F69" s="33"/>
      <c r="G69" s="33"/>
      <c r="H69" s="34"/>
      <c r="I69" s="35"/>
      <c r="J69" s="33"/>
      <c r="K69" s="33"/>
      <c r="L69" s="34"/>
      <c r="M69" s="39"/>
      <c r="N69" s="43"/>
      <c r="O69" s="43"/>
      <c r="P69" s="43"/>
      <c r="Q69" s="43"/>
      <c r="R69" s="31"/>
      <c r="S69" s="35"/>
      <c r="T69" s="33"/>
      <c r="U69" s="33"/>
      <c r="V69" s="34"/>
      <c r="W69" s="35"/>
      <c r="X69" s="33"/>
      <c r="Y69" s="33"/>
      <c r="Z69" s="34"/>
      <c r="AA69" s="35"/>
      <c r="AB69" s="33"/>
      <c r="AC69" s="33"/>
      <c r="AD69" s="34"/>
      <c r="AE69" s="35"/>
      <c r="AF69" s="33"/>
      <c r="AG69" s="33"/>
      <c r="AH69" s="34"/>
      <c r="AI69" s="36"/>
      <c r="AJ69" s="37"/>
      <c r="AK69" s="37"/>
      <c r="AL69" s="38"/>
    </row>
    <row r="70" spans="1:38" x14ac:dyDescent="0.25">
      <c r="B70" s="9"/>
      <c r="C70" s="39"/>
      <c r="D70" s="31"/>
      <c r="E70" s="32"/>
      <c r="F70" s="33"/>
      <c r="G70" s="33"/>
      <c r="H70" s="34"/>
      <c r="I70" s="35"/>
      <c r="J70" s="33"/>
      <c r="K70" s="33"/>
      <c r="L70" s="34"/>
      <c r="M70" s="39"/>
      <c r="N70" s="43"/>
      <c r="O70" s="43"/>
      <c r="P70" s="43"/>
      <c r="Q70" s="43"/>
      <c r="R70" s="31"/>
      <c r="S70" s="35"/>
      <c r="T70" s="33"/>
      <c r="U70" s="33"/>
      <c r="V70" s="34"/>
      <c r="W70" s="35"/>
      <c r="X70" s="33"/>
      <c r="Y70" s="33"/>
      <c r="Z70" s="34"/>
      <c r="AA70" s="35"/>
      <c r="AB70" s="33"/>
      <c r="AC70" s="33"/>
      <c r="AD70" s="34"/>
      <c r="AE70" s="35"/>
      <c r="AF70" s="33"/>
      <c r="AG70" s="33"/>
      <c r="AH70" s="34"/>
      <c r="AI70" s="36"/>
      <c r="AJ70" s="37"/>
      <c r="AK70" s="37"/>
      <c r="AL70" s="38"/>
    </row>
    <row r="71" spans="1:38" x14ac:dyDescent="0.25">
      <c r="B71" s="9"/>
      <c r="C71" s="39"/>
      <c r="D71" s="31"/>
      <c r="E71" s="32"/>
      <c r="F71" s="33"/>
      <c r="G71" s="33"/>
      <c r="H71" s="34"/>
      <c r="I71" s="35"/>
      <c r="J71" s="33"/>
      <c r="K71" s="33"/>
      <c r="L71" s="34"/>
      <c r="M71" s="39"/>
      <c r="N71" s="43"/>
      <c r="O71" s="43"/>
      <c r="P71" s="43"/>
      <c r="Q71" s="43"/>
      <c r="R71" s="31"/>
      <c r="S71" s="35"/>
      <c r="T71" s="33"/>
      <c r="U71" s="33"/>
      <c r="V71" s="34"/>
      <c r="W71" s="35"/>
      <c r="X71" s="33"/>
      <c r="Y71" s="33"/>
      <c r="Z71" s="34"/>
      <c r="AA71" s="35"/>
      <c r="AB71" s="33"/>
      <c r="AC71" s="33"/>
      <c r="AD71" s="34"/>
      <c r="AE71" s="35"/>
      <c r="AF71" s="33"/>
      <c r="AG71" s="33"/>
      <c r="AH71" s="34"/>
      <c r="AI71" s="36"/>
      <c r="AJ71" s="37"/>
      <c r="AK71" s="37"/>
      <c r="AL71" s="38"/>
    </row>
    <row r="72" spans="1:38" x14ac:dyDescent="0.25">
      <c r="B72" s="9"/>
      <c r="C72" s="39"/>
      <c r="D72" s="31"/>
      <c r="E72" s="32"/>
      <c r="F72" s="33"/>
      <c r="G72" s="33"/>
      <c r="H72" s="34"/>
      <c r="I72" s="35"/>
      <c r="J72" s="33"/>
      <c r="K72" s="33"/>
      <c r="L72" s="34"/>
      <c r="M72" s="39"/>
      <c r="N72" s="43"/>
      <c r="O72" s="43"/>
      <c r="P72" s="43"/>
      <c r="Q72" s="43"/>
      <c r="R72" s="31"/>
      <c r="S72" s="35"/>
      <c r="T72" s="33"/>
      <c r="U72" s="33"/>
      <c r="V72" s="34"/>
      <c r="W72" s="35"/>
      <c r="X72" s="33"/>
      <c r="Y72" s="33"/>
      <c r="Z72" s="34"/>
      <c r="AA72" s="35"/>
      <c r="AB72" s="33"/>
      <c r="AC72" s="33"/>
      <c r="AD72" s="34"/>
      <c r="AE72" s="35"/>
      <c r="AF72" s="33"/>
      <c r="AG72" s="33"/>
      <c r="AH72" s="34"/>
      <c r="AI72" s="36"/>
      <c r="AJ72" s="37"/>
      <c r="AK72" s="37"/>
      <c r="AL72" s="38"/>
    </row>
    <row r="73" spans="1:38" x14ac:dyDescent="0.25">
      <c r="B73" s="11"/>
      <c r="C73" s="44"/>
      <c r="D73" s="45"/>
      <c r="E73" s="46"/>
      <c r="F73" s="46"/>
      <c r="G73" s="46"/>
      <c r="H73" s="45"/>
      <c r="I73" s="44"/>
      <c r="J73" s="46"/>
      <c r="K73" s="46"/>
      <c r="L73" s="45"/>
      <c r="M73" s="44"/>
      <c r="N73" s="46"/>
      <c r="O73" s="46"/>
      <c r="P73" s="46"/>
      <c r="Q73" s="46"/>
      <c r="R73" s="45"/>
      <c r="S73" s="44"/>
      <c r="T73" s="46"/>
      <c r="U73" s="46"/>
      <c r="V73" s="45"/>
      <c r="W73" s="44"/>
      <c r="X73" s="46"/>
      <c r="Y73" s="46"/>
      <c r="Z73" s="45"/>
      <c r="AA73" s="44"/>
      <c r="AB73" s="46"/>
      <c r="AC73" s="46"/>
      <c r="AD73" s="45"/>
      <c r="AE73" s="44"/>
      <c r="AF73" s="46"/>
      <c r="AG73" s="46"/>
      <c r="AH73" s="45"/>
      <c r="AI73" s="47"/>
      <c r="AJ73" s="48"/>
      <c r="AK73" s="48"/>
      <c r="AL73" s="49"/>
    </row>
    <row r="74" spans="1:38" ht="39" x14ac:dyDescent="0.25">
      <c r="B74" s="22" t="s">
        <v>48</v>
      </c>
      <c r="C74" s="51">
        <f>SUM(C64:C65)</f>
        <v>65</v>
      </c>
      <c r="D74" s="50"/>
      <c r="E74" s="44"/>
      <c r="F74" s="46"/>
      <c r="G74" s="46"/>
      <c r="H74" s="45"/>
      <c r="I74" s="44"/>
      <c r="J74" s="46"/>
      <c r="K74" s="46"/>
      <c r="L74" s="45"/>
      <c r="M74" s="44"/>
      <c r="N74" s="46"/>
      <c r="O74" s="46"/>
      <c r="P74" s="46"/>
      <c r="Q74" s="46"/>
      <c r="R74" s="45"/>
      <c r="S74" s="44"/>
      <c r="T74" s="46"/>
      <c r="U74" s="46"/>
      <c r="V74" s="45"/>
      <c r="W74" s="44"/>
      <c r="X74" s="46"/>
      <c r="Y74" s="46"/>
      <c r="Z74" s="45"/>
      <c r="AA74" s="44"/>
      <c r="AB74" s="46"/>
      <c r="AC74" s="46"/>
      <c r="AD74" s="45"/>
      <c r="AE74" s="44"/>
      <c r="AF74" s="46"/>
      <c r="AG74" s="46"/>
      <c r="AH74" s="45"/>
      <c r="AI74" s="47"/>
      <c r="AJ74" s="48"/>
      <c r="AK74" s="48"/>
      <c r="AL74" s="49"/>
    </row>
    <row r="76" spans="1:38" ht="15.75" x14ac:dyDescent="0.25">
      <c r="A76" s="7" t="s">
        <v>38</v>
      </c>
      <c r="B76" s="4" t="s">
        <v>31</v>
      </c>
      <c r="C76" s="5"/>
      <c r="D76" s="5"/>
      <c r="E76" s="5"/>
      <c r="F76" s="5"/>
      <c r="G76" s="5"/>
      <c r="H76" s="5"/>
      <c r="I76" s="6"/>
      <c r="J76" s="14">
        <v>10</v>
      </c>
    </row>
    <row r="77" spans="1:38" ht="18" x14ac:dyDescent="0.25">
      <c r="A77" s="1"/>
      <c r="B77" s="143" t="s">
        <v>32</v>
      </c>
      <c r="C77" s="143"/>
      <c r="D77" s="143"/>
      <c r="E77" s="143"/>
      <c r="F77" s="143"/>
      <c r="G77" s="143"/>
      <c r="H77" s="143"/>
      <c r="I77" s="143"/>
      <c r="J77" s="12" t="s">
        <v>42</v>
      </c>
    </row>
    <row r="78" spans="1:38" ht="18" x14ac:dyDescent="0.25">
      <c r="A78" s="1"/>
      <c r="B78" s="143" t="s">
        <v>35</v>
      </c>
      <c r="C78" s="143"/>
      <c r="D78" s="143"/>
      <c r="E78" s="143"/>
      <c r="F78" s="143"/>
      <c r="G78" s="143"/>
      <c r="H78" s="143"/>
      <c r="I78" s="143"/>
      <c r="J78" s="52">
        <v>2016</v>
      </c>
    </row>
    <row r="79" spans="1:38" ht="18" x14ac:dyDescent="0.25">
      <c r="A79" s="1"/>
      <c r="B79" s="143" t="s">
        <v>34</v>
      </c>
      <c r="C79" s="143"/>
      <c r="D79" s="143"/>
      <c r="E79" s="143"/>
      <c r="F79" s="143"/>
      <c r="G79" s="143"/>
      <c r="H79" s="143"/>
      <c r="I79" s="143"/>
      <c r="J79" s="15" t="s">
        <v>53</v>
      </c>
    </row>
    <row r="80" spans="1:38" ht="23.25" customHeight="1" x14ac:dyDescent="0.25">
      <c r="A80" s="1"/>
      <c r="B80" s="143" t="s">
        <v>49</v>
      </c>
      <c r="C80" s="143"/>
      <c r="D80" s="143"/>
      <c r="E80" s="143"/>
      <c r="F80" s="143"/>
      <c r="G80" s="143"/>
      <c r="H80" s="143"/>
      <c r="I80" s="143"/>
      <c r="J80" s="15" t="s">
        <v>55</v>
      </c>
    </row>
    <row r="81" spans="1:38" ht="18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38" ht="18" x14ac:dyDescent="0.25">
      <c r="A82" s="1"/>
      <c r="B82" s="144" t="s">
        <v>33</v>
      </c>
      <c r="C82" s="145"/>
      <c r="D82" s="145"/>
      <c r="E82" s="145"/>
      <c r="F82" s="146"/>
    </row>
    <row r="83" spans="1:38" ht="18.75" customHeight="1" x14ac:dyDescent="0.3">
      <c r="B83" s="150" t="s">
        <v>51</v>
      </c>
      <c r="C83" s="158" t="s">
        <v>1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4"/>
    </row>
    <row r="84" spans="1:38" ht="15" customHeight="1" x14ac:dyDescent="0.25">
      <c r="B84" s="150"/>
      <c r="C84" s="155" t="s">
        <v>2</v>
      </c>
      <c r="D84" s="155"/>
      <c r="E84" s="149" t="s">
        <v>3</v>
      </c>
      <c r="F84" s="149"/>
      <c r="G84" s="149"/>
      <c r="H84" s="149"/>
      <c r="I84" s="149" t="s">
        <v>4</v>
      </c>
      <c r="J84" s="149"/>
      <c r="K84" s="149"/>
      <c r="L84" s="149"/>
      <c r="M84" s="147" t="s">
        <v>5</v>
      </c>
      <c r="N84" s="147"/>
      <c r="O84" s="147"/>
      <c r="P84" s="147"/>
      <c r="Q84" s="147"/>
      <c r="R84" s="147"/>
      <c r="S84" s="149" t="s">
        <v>6</v>
      </c>
      <c r="T84" s="149"/>
      <c r="U84" s="149"/>
      <c r="V84" s="149"/>
      <c r="W84" s="149" t="s">
        <v>7</v>
      </c>
      <c r="X84" s="149"/>
      <c r="Y84" s="149"/>
      <c r="Z84" s="149"/>
      <c r="AA84" s="149" t="s">
        <v>8</v>
      </c>
      <c r="AB84" s="149"/>
      <c r="AC84" s="149"/>
      <c r="AD84" s="149"/>
      <c r="AE84" s="149" t="s">
        <v>9</v>
      </c>
      <c r="AF84" s="149"/>
      <c r="AG84" s="149"/>
      <c r="AH84" s="149"/>
      <c r="AI84" s="147" t="s">
        <v>10</v>
      </c>
      <c r="AJ84" s="147"/>
      <c r="AK84" s="147"/>
      <c r="AL84" s="147"/>
    </row>
    <row r="85" spans="1:38" x14ac:dyDescent="0.25">
      <c r="B85" s="150"/>
      <c r="C85" s="156"/>
      <c r="D85" s="156"/>
      <c r="E85" s="148" t="s">
        <v>11</v>
      </c>
      <c r="F85" s="148"/>
      <c r="G85" s="148" t="s">
        <v>12</v>
      </c>
      <c r="H85" s="148"/>
      <c r="I85" s="148" t="s">
        <v>13</v>
      </c>
      <c r="J85" s="148"/>
      <c r="K85" s="148" t="s">
        <v>14</v>
      </c>
      <c r="L85" s="148"/>
      <c r="M85" s="148" t="s">
        <v>15</v>
      </c>
      <c r="N85" s="148"/>
      <c r="O85" s="148" t="s">
        <v>16</v>
      </c>
      <c r="P85" s="148"/>
      <c r="Q85" s="148" t="s">
        <v>17</v>
      </c>
      <c r="R85" s="148"/>
      <c r="S85" s="148" t="s">
        <v>18</v>
      </c>
      <c r="T85" s="148"/>
      <c r="U85" s="148" t="s">
        <v>19</v>
      </c>
      <c r="V85" s="148"/>
      <c r="W85" s="148" t="s">
        <v>20</v>
      </c>
      <c r="X85" s="148"/>
      <c r="Y85" s="148" t="s">
        <v>21</v>
      </c>
      <c r="Z85" s="148"/>
      <c r="AA85" s="148" t="s">
        <v>22</v>
      </c>
      <c r="AB85" s="148"/>
      <c r="AC85" s="148" t="s">
        <v>23</v>
      </c>
      <c r="AD85" s="148"/>
      <c r="AE85" s="148" t="s">
        <v>24</v>
      </c>
      <c r="AF85" s="148"/>
      <c r="AG85" s="148" t="s">
        <v>25</v>
      </c>
      <c r="AH85" s="148"/>
      <c r="AI85" s="150" t="s">
        <v>26</v>
      </c>
      <c r="AJ85" s="150"/>
      <c r="AK85" s="150" t="s">
        <v>27</v>
      </c>
      <c r="AL85" s="150"/>
    </row>
    <row r="86" spans="1:38" ht="26.25" customHeight="1" x14ac:dyDescent="0.25">
      <c r="B86" s="150"/>
      <c r="C86" s="2" t="s">
        <v>28</v>
      </c>
      <c r="D86" s="3" t="s">
        <v>29</v>
      </c>
      <c r="E86" s="2" t="s">
        <v>28</v>
      </c>
      <c r="F86" s="3" t="s">
        <v>29</v>
      </c>
      <c r="G86" s="2" t="s">
        <v>28</v>
      </c>
      <c r="H86" s="3" t="s">
        <v>29</v>
      </c>
      <c r="I86" s="2" t="s">
        <v>28</v>
      </c>
      <c r="J86" s="3" t="s">
        <v>29</v>
      </c>
      <c r="K86" s="2" t="s">
        <v>28</v>
      </c>
      <c r="L86" s="3" t="s">
        <v>29</v>
      </c>
      <c r="M86" s="2" t="s">
        <v>28</v>
      </c>
      <c r="N86" s="3" t="s">
        <v>29</v>
      </c>
      <c r="O86" s="2" t="s">
        <v>28</v>
      </c>
      <c r="P86" s="3" t="s">
        <v>29</v>
      </c>
      <c r="Q86" s="2" t="s">
        <v>28</v>
      </c>
      <c r="R86" s="3" t="s">
        <v>29</v>
      </c>
      <c r="S86" s="2" t="s">
        <v>28</v>
      </c>
      <c r="T86" s="3" t="s">
        <v>29</v>
      </c>
      <c r="U86" s="2" t="s">
        <v>28</v>
      </c>
      <c r="V86" s="3" t="s">
        <v>29</v>
      </c>
      <c r="W86" s="2" t="s">
        <v>28</v>
      </c>
      <c r="X86" s="3" t="s">
        <v>29</v>
      </c>
      <c r="Y86" s="2" t="s">
        <v>28</v>
      </c>
      <c r="Z86" s="3" t="s">
        <v>29</v>
      </c>
      <c r="AA86" s="2" t="s">
        <v>28</v>
      </c>
      <c r="AB86" s="3" t="s">
        <v>29</v>
      </c>
      <c r="AC86" s="2" t="s">
        <v>28</v>
      </c>
      <c r="AD86" s="3" t="s">
        <v>29</v>
      </c>
      <c r="AE86" s="2" t="s">
        <v>28</v>
      </c>
      <c r="AF86" s="3" t="s">
        <v>29</v>
      </c>
      <c r="AG86" s="2" t="s">
        <v>28</v>
      </c>
      <c r="AH86" s="3" t="s">
        <v>29</v>
      </c>
      <c r="AI86" s="2" t="s">
        <v>28</v>
      </c>
      <c r="AJ86" s="3" t="s">
        <v>29</v>
      </c>
      <c r="AK86" s="2" t="s">
        <v>28</v>
      </c>
      <c r="AL86" s="3" t="s">
        <v>29</v>
      </c>
    </row>
    <row r="87" spans="1:38" x14ac:dyDescent="0.25">
      <c r="B87" s="16" t="s">
        <v>54</v>
      </c>
      <c r="C87" s="20">
        <v>52.6</v>
      </c>
      <c r="D87" s="23"/>
      <c r="E87" s="24"/>
      <c r="F87" s="25"/>
      <c r="G87" s="25"/>
      <c r="H87" s="26"/>
      <c r="I87" s="27"/>
      <c r="J87" s="25"/>
      <c r="K87" s="25"/>
      <c r="L87" s="26"/>
      <c r="M87" s="27"/>
      <c r="N87" s="25"/>
      <c r="O87" s="25"/>
      <c r="P87" s="25"/>
      <c r="Q87" s="25"/>
      <c r="R87" s="26"/>
      <c r="S87" s="27"/>
      <c r="T87" s="25"/>
      <c r="U87" s="25"/>
      <c r="V87" s="26"/>
      <c r="W87" s="27"/>
      <c r="X87" s="25"/>
      <c r="Y87" s="25"/>
      <c r="Z87" s="26"/>
      <c r="AA87" s="27"/>
      <c r="AB87" s="25"/>
      <c r="AC87" s="25"/>
      <c r="AD87" s="26"/>
      <c r="AE87" s="27"/>
      <c r="AF87" s="25"/>
      <c r="AG87" s="25"/>
      <c r="AH87" s="26"/>
      <c r="AI87" s="28"/>
      <c r="AJ87" s="29"/>
      <c r="AK87" s="29"/>
      <c r="AL87" s="30"/>
    </row>
    <row r="88" spans="1:38" x14ac:dyDescent="0.25">
      <c r="B88" s="17" t="s">
        <v>55</v>
      </c>
      <c r="C88" s="21">
        <v>27.6</v>
      </c>
      <c r="D88" s="31"/>
      <c r="E88" s="32"/>
      <c r="F88" s="33"/>
      <c r="G88" s="33"/>
      <c r="H88" s="34"/>
      <c r="I88" s="35"/>
      <c r="J88" s="33"/>
      <c r="K88" s="33"/>
      <c r="L88" s="34"/>
      <c r="M88" s="35"/>
      <c r="N88" s="33"/>
      <c r="O88" s="33"/>
      <c r="P88" s="33"/>
      <c r="Q88" s="33"/>
      <c r="R88" s="34"/>
      <c r="S88" s="35"/>
      <c r="T88" s="33"/>
      <c r="U88" s="33"/>
      <c r="V88" s="34"/>
      <c r="W88" s="35"/>
      <c r="X88" s="33"/>
      <c r="Y88" s="33"/>
      <c r="Z88" s="34"/>
      <c r="AA88" s="35"/>
      <c r="AB88" s="33"/>
      <c r="AC88" s="33"/>
      <c r="AD88" s="34"/>
      <c r="AE88" s="35"/>
      <c r="AF88" s="33"/>
      <c r="AG88" s="33"/>
      <c r="AH88" s="34"/>
      <c r="AI88" s="36"/>
      <c r="AJ88" s="37"/>
      <c r="AK88" s="37"/>
      <c r="AL88" s="38"/>
    </row>
    <row r="89" spans="1:38" x14ac:dyDescent="0.25">
      <c r="B89" s="17" t="s">
        <v>56</v>
      </c>
      <c r="C89" s="21">
        <v>19.8</v>
      </c>
      <c r="D89" s="31"/>
      <c r="E89" s="32"/>
      <c r="F89" s="33"/>
      <c r="G89" s="33"/>
      <c r="H89" s="34"/>
      <c r="I89" s="35"/>
      <c r="J89" s="33"/>
      <c r="K89" s="33"/>
      <c r="L89" s="34"/>
      <c r="M89" s="35"/>
      <c r="N89" s="33"/>
      <c r="O89" s="33"/>
      <c r="P89" s="33"/>
      <c r="Q89" s="33"/>
      <c r="R89" s="34"/>
      <c r="S89" s="35"/>
      <c r="T89" s="33"/>
      <c r="U89" s="33"/>
      <c r="V89" s="34"/>
      <c r="W89" s="35"/>
      <c r="X89" s="33"/>
      <c r="Y89" s="33"/>
      <c r="Z89" s="34"/>
      <c r="AA89" s="35"/>
      <c r="AB89" s="33"/>
      <c r="AC89" s="33"/>
      <c r="AD89" s="34"/>
      <c r="AE89" s="35"/>
      <c r="AF89" s="33"/>
      <c r="AG89" s="33"/>
      <c r="AH89" s="34"/>
      <c r="AI89" s="36"/>
      <c r="AJ89" s="37"/>
      <c r="AK89" s="37"/>
      <c r="AL89" s="38"/>
    </row>
    <row r="90" spans="1:38" x14ac:dyDescent="0.25">
      <c r="B90" s="9"/>
      <c r="C90" s="21"/>
      <c r="D90" s="31"/>
      <c r="E90" s="32"/>
      <c r="F90" s="33"/>
      <c r="G90" s="33"/>
      <c r="H90" s="34"/>
      <c r="I90" s="35"/>
      <c r="J90" s="33"/>
      <c r="K90" s="33"/>
      <c r="L90" s="34"/>
      <c r="M90" s="35"/>
      <c r="N90" s="33"/>
      <c r="O90" s="33"/>
      <c r="P90" s="33"/>
      <c r="Q90" s="33"/>
      <c r="R90" s="34"/>
      <c r="S90" s="35"/>
      <c r="T90" s="33"/>
      <c r="U90" s="33"/>
      <c r="V90" s="34"/>
      <c r="W90" s="35"/>
      <c r="X90" s="33"/>
      <c r="Y90" s="33"/>
      <c r="Z90" s="34"/>
      <c r="AA90" s="35"/>
      <c r="AB90" s="33"/>
      <c r="AC90" s="33"/>
      <c r="AD90" s="34"/>
      <c r="AE90" s="35"/>
      <c r="AF90" s="33"/>
      <c r="AG90" s="33"/>
      <c r="AH90" s="34"/>
      <c r="AI90" s="36"/>
      <c r="AJ90" s="37"/>
      <c r="AK90" s="37"/>
      <c r="AL90" s="38"/>
    </row>
    <row r="91" spans="1:38" x14ac:dyDescent="0.25">
      <c r="B91" s="9"/>
      <c r="C91" s="39"/>
      <c r="D91" s="31"/>
      <c r="E91" s="32"/>
      <c r="F91" s="33"/>
      <c r="G91" s="33"/>
      <c r="H91" s="34"/>
      <c r="I91" s="35"/>
      <c r="J91" s="33"/>
      <c r="K91" s="33"/>
      <c r="L91" s="34"/>
      <c r="M91" s="35"/>
      <c r="N91" s="33"/>
      <c r="O91" s="33"/>
      <c r="P91" s="33"/>
      <c r="Q91" s="33"/>
      <c r="R91" s="34"/>
      <c r="S91" s="35"/>
      <c r="T91" s="33"/>
      <c r="U91" s="33"/>
      <c r="V91" s="34"/>
      <c r="W91" s="35"/>
      <c r="X91" s="33"/>
      <c r="Y91" s="33"/>
      <c r="Z91" s="34"/>
      <c r="AA91" s="35"/>
      <c r="AB91" s="33"/>
      <c r="AC91" s="33"/>
      <c r="AD91" s="34"/>
      <c r="AE91" s="35"/>
      <c r="AF91" s="33"/>
      <c r="AG91" s="33"/>
      <c r="AH91" s="34"/>
      <c r="AI91" s="36"/>
      <c r="AJ91" s="37"/>
      <c r="AK91" s="37"/>
      <c r="AL91" s="38"/>
    </row>
    <row r="92" spans="1:38" x14ac:dyDescent="0.25">
      <c r="B92" s="10"/>
      <c r="C92" s="39"/>
      <c r="D92" s="31"/>
      <c r="E92" s="32"/>
      <c r="F92" s="33"/>
      <c r="G92" s="33"/>
      <c r="H92" s="34"/>
      <c r="I92" s="35"/>
      <c r="J92" s="33"/>
      <c r="K92" s="33"/>
      <c r="L92" s="34"/>
      <c r="M92" s="40"/>
      <c r="N92" s="41"/>
      <c r="O92" s="41"/>
      <c r="P92" s="41"/>
      <c r="Q92" s="41"/>
      <c r="R92" s="42"/>
      <c r="S92" s="35"/>
      <c r="T92" s="33"/>
      <c r="U92" s="33"/>
      <c r="V92" s="34"/>
      <c r="W92" s="35"/>
      <c r="X92" s="33"/>
      <c r="Y92" s="33"/>
      <c r="Z92" s="34"/>
      <c r="AA92" s="35"/>
      <c r="AB92" s="33"/>
      <c r="AC92" s="33"/>
      <c r="AD92" s="34"/>
      <c r="AE92" s="35"/>
      <c r="AF92" s="33"/>
      <c r="AG92" s="33"/>
      <c r="AH92" s="34"/>
      <c r="AI92" s="36"/>
      <c r="AJ92" s="37"/>
      <c r="AK92" s="37"/>
      <c r="AL92" s="38"/>
    </row>
    <row r="93" spans="1:38" x14ac:dyDescent="0.25">
      <c r="B93" s="9"/>
      <c r="C93" s="39"/>
      <c r="D93" s="31"/>
      <c r="E93" s="32"/>
      <c r="F93" s="33"/>
      <c r="G93" s="33"/>
      <c r="H93" s="34"/>
      <c r="I93" s="35"/>
      <c r="J93" s="33"/>
      <c r="K93" s="33"/>
      <c r="L93" s="34"/>
      <c r="M93" s="39"/>
      <c r="N93" s="43"/>
      <c r="O93" s="43"/>
      <c r="P93" s="43"/>
      <c r="Q93" s="43"/>
      <c r="R93" s="31"/>
      <c r="S93" s="35"/>
      <c r="T93" s="33"/>
      <c r="U93" s="33"/>
      <c r="V93" s="34"/>
      <c r="W93" s="35"/>
      <c r="X93" s="33"/>
      <c r="Y93" s="33"/>
      <c r="Z93" s="34"/>
      <c r="AA93" s="35"/>
      <c r="AB93" s="33"/>
      <c r="AC93" s="33"/>
      <c r="AD93" s="34"/>
      <c r="AE93" s="35"/>
      <c r="AF93" s="33"/>
      <c r="AG93" s="33"/>
      <c r="AH93" s="34"/>
      <c r="AI93" s="36"/>
      <c r="AJ93" s="37"/>
      <c r="AK93" s="37"/>
      <c r="AL93" s="38"/>
    </row>
    <row r="94" spans="1:38" x14ac:dyDescent="0.25">
      <c r="B94" s="9"/>
      <c r="C94" s="39"/>
      <c r="D94" s="31"/>
      <c r="E94" s="32"/>
      <c r="F94" s="33"/>
      <c r="G94" s="33"/>
      <c r="H94" s="34"/>
      <c r="I94" s="35"/>
      <c r="J94" s="33"/>
      <c r="K94" s="33"/>
      <c r="L94" s="34"/>
      <c r="M94" s="39"/>
      <c r="N94" s="43"/>
      <c r="O94" s="43"/>
      <c r="P94" s="43"/>
      <c r="Q94" s="43"/>
      <c r="R94" s="31"/>
      <c r="S94" s="35"/>
      <c r="T94" s="33"/>
      <c r="U94" s="33"/>
      <c r="V94" s="34"/>
      <c r="W94" s="35"/>
      <c r="X94" s="33"/>
      <c r="Y94" s="33"/>
      <c r="Z94" s="34"/>
      <c r="AA94" s="35"/>
      <c r="AB94" s="33"/>
      <c r="AC94" s="33"/>
      <c r="AD94" s="34"/>
      <c r="AE94" s="35"/>
      <c r="AF94" s="33"/>
      <c r="AG94" s="33"/>
      <c r="AH94" s="34"/>
      <c r="AI94" s="36"/>
      <c r="AJ94" s="37"/>
      <c r="AK94" s="37"/>
      <c r="AL94" s="38"/>
    </row>
    <row r="95" spans="1:38" x14ac:dyDescent="0.25">
      <c r="B95" s="9"/>
      <c r="C95" s="39"/>
      <c r="D95" s="31"/>
      <c r="E95" s="32"/>
      <c r="F95" s="33"/>
      <c r="G95" s="33"/>
      <c r="H95" s="34"/>
      <c r="I95" s="35"/>
      <c r="J95" s="33"/>
      <c r="K95" s="33"/>
      <c r="L95" s="34"/>
      <c r="M95" s="39"/>
      <c r="N95" s="43"/>
      <c r="O95" s="43"/>
      <c r="P95" s="43"/>
      <c r="Q95" s="43"/>
      <c r="R95" s="31"/>
      <c r="S95" s="35"/>
      <c r="T95" s="33"/>
      <c r="U95" s="33"/>
      <c r="V95" s="34"/>
      <c r="W95" s="35"/>
      <c r="X95" s="33"/>
      <c r="Y95" s="33"/>
      <c r="Z95" s="34"/>
      <c r="AA95" s="35"/>
      <c r="AB95" s="33"/>
      <c r="AC95" s="33"/>
      <c r="AD95" s="34"/>
      <c r="AE95" s="35"/>
      <c r="AF95" s="33"/>
      <c r="AG95" s="33"/>
      <c r="AH95" s="34"/>
      <c r="AI95" s="36"/>
      <c r="AJ95" s="37"/>
      <c r="AK95" s="37"/>
      <c r="AL95" s="38"/>
    </row>
    <row r="96" spans="1:38" x14ac:dyDescent="0.25">
      <c r="B96" s="9"/>
      <c r="C96" s="39"/>
      <c r="D96" s="31"/>
      <c r="E96" s="32"/>
      <c r="F96" s="33"/>
      <c r="G96" s="33"/>
      <c r="H96" s="34"/>
      <c r="I96" s="35"/>
      <c r="J96" s="33"/>
      <c r="K96" s="33"/>
      <c r="L96" s="34"/>
      <c r="M96" s="39"/>
      <c r="N96" s="43"/>
      <c r="O96" s="43"/>
      <c r="P96" s="43"/>
      <c r="Q96" s="43"/>
      <c r="R96" s="31"/>
      <c r="S96" s="35"/>
      <c r="T96" s="33"/>
      <c r="U96" s="33"/>
      <c r="V96" s="34"/>
      <c r="W96" s="35"/>
      <c r="X96" s="33"/>
      <c r="Y96" s="33"/>
      <c r="Z96" s="34"/>
      <c r="AA96" s="35"/>
      <c r="AB96" s="33"/>
      <c r="AC96" s="33"/>
      <c r="AD96" s="34"/>
      <c r="AE96" s="35"/>
      <c r="AF96" s="33"/>
      <c r="AG96" s="33"/>
      <c r="AH96" s="34"/>
      <c r="AI96" s="36"/>
      <c r="AJ96" s="37"/>
      <c r="AK96" s="37"/>
      <c r="AL96" s="38"/>
    </row>
    <row r="97" spans="1:38" x14ac:dyDescent="0.25">
      <c r="B97" s="11"/>
      <c r="C97" s="44"/>
      <c r="D97" s="45"/>
      <c r="E97" s="46"/>
      <c r="F97" s="46"/>
      <c r="G97" s="46"/>
      <c r="H97" s="45"/>
      <c r="I97" s="44"/>
      <c r="J97" s="46"/>
      <c r="K97" s="46"/>
      <c r="L97" s="45"/>
      <c r="M97" s="44"/>
      <c r="N97" s="46"/>
      <c r="O97" s="46"/>
      <c r="P97" s="46"/>
      <c r="Q97" s="46"/>
      <c r="R97" s="45"/>
      <c r="S97" s="44"/>
      <c r="T97" s="46"/>
      <c r="U97" s="46"/>
      <c r="V97" s="45"/>
      <c r="W97" s="44"/>
      <c r="X97" s="46"/>
      <c r="Y97" s="46"/>
      <c r="Z97" s="45"/>
      <c r="AA97" s="44"/>
      <c r="AB97" s="46"/>
      <c r="AC97" s="46"/>
      <c r="AD97" s="45"/>
      <c r="AE97" s="44"/>
      <c r="AF97" s="46"/>
      <c r="AG97" s="46"/>
      <c r="AH97" s="45"/>
      <c r="AI97" s="47"/>
      <c r="AJ97" s="48"/>
      <c r="AK97" s="48"/>
      <c r="AL97" s="49"/>
    </row>
    <row r="98" spans="1:38" ht="39" x14ac:dyDescent="0.25">
      <c r="B98" s="22" t="s">
        <v>48</v>
      </c>
      <c r="C98" s="51">
        <f>SUM(C88:C89)</f>
        <v>47.400000000000006</v>
      </c>
      <c r="D98" s="50"/>
      <c r="E98" s="44"/>
      <c r="F98" s="46"/>
      <c r="G98" s="46"/>
      <c r="H98" s="45"/>
      <c r="I98" s="44"/>
      <c r="J98" s="46"/>
      <c r="K98" s="46"/>
      <c r="L98" s="45"/>
      <c r="M98" s="44"/>
      <c r="N98" s="46"/>
      <c r="O98" s="46"/>
      <c r="P98" s="46"/>
      <c r="Q98" s="46"/>
      <c r="R98" s="45"/>
      <c r="S98" s="44"/>
      <c r="T98" s="46"/>
      <c r="U98" s="46"/>
      <c r="V98" s="45"/>
      <c r="W98" s="44"/>
      <c r="X98" s="46"/>
      <c r="Y98" s="46"/>
      <c r="Z98" s="45"/>
      <c r="AA98" s="44"/>
      <c r="AB98" s="46"/>
      <c r="AC98" s="46"/>
      <c r="AD98" s="45"/>
      <c r="AE98" s="44"/>
      <c r="AF98" s="46"/>
      <c r="AG98" s="46"/>
      <c r="AH98" s="45"/>
      <c r="AI98" s="47"/>
      <c r="AJ98" s="48"/>
      <c r="AK98" s="48"/>
      <c r="AL98" s="49"/>
    </row>
    <row r="100" spans="1:38" ht="15.75" x14ac:dyDescent="0.25">
      <c r="A100" s="7" t="s">
        <v>39</v>
      </c>
      <c r="B100" s="4" t="s">
        <v>31</v>
      </c>
      <c r="C100" s="5"/>
      <c r="D100" s="5"/>
      <c r="E100" s="5"/>
      <c r="F100" s="5"/>
      <c r="G100" s="5"/>
      <c r="H100" s="5"/>
      <c r="I100" s="6"/>
      <c r="J100" s="14">
        <v>10</v>
      </c>
    </row>
    <row r="101" spans="1:38" ht="18" x14ac:dyDescent="0.25">
      <c r="A101" s="1"/>
      <c r="B101" s="143" t="s">
        <v>32</v>
      </c>
      <c r="C101" s="143"/>
      <c r="D101" s="143"/>
      <c r="E101" s="143"/>
      <c r="F101" s="143"/>
      <c r="G101" s="143"/>
      <c r="H101" s="143"/>
      <c r="I101" s="143"/>
      <c r="J101" s="12" t="s">
        <v>58</v>
      </c>
    </row>
    <row r="102" spans="1:38" ht="18" x14ac:dyDescent="0.25">
      <c r="A102" s="1"/>
      <c r="B102" s="143" t="s">
        <v>35</v>
      </c>
      <c r="C102" s="143"/>
      <c r="D102" s="143"/>
      <c r="E102" s="143"/>
      <c r="F102" s="143"/>
      <c r="G102" s="143"/>
      <c r="H102" s="143"/>
      <c r="I102" s="143"/>
      <c r="J102" s="52">
        <v>2016</v>
      </c>
    </row>
    <row r="103" spans="1:38" ht="18" x14ac:dyDescent="0.25">
      <c r="A103" s="1"/>
      <c r="B103" s="143" t="s">
        <v>34</v>
      </c>
      <c r="C103" s="143"/>
      <c r="D103" s="143"/>
      <c r="E103" s="143"/>
      <c r="F103" s="143"/>
      <c r="G103" s="143"/>
      <c r="H103" s="143"/>
      <c r="I103" s="143"/>
      <c r="J103" s="15" t="s">
        <v>53</v>
      </c>
    </row>
    <row r="104" spans="1:38" ht="23.25" customHeight="1" x14ac:dyDescent="0.25">
      <c r="A104" s="1"/>
      <c r="B104" s="143" t="s">
        <v>49</v>
      </c>
      <c r="C104" s="143"/>
      <c r="D104" s="143"/>
      <c r="E104" s="143"/>
      <c r="F104" s="143"/>
      <c r="G104" s="143"/>
      <c r="H104" s="143"/>
      <c r="I104" s="143"/>
      <c r="J104" s="15" t="s">
        <v>55</v>
      </c>
    </row>
    <row r="105" spans="1:38" ht="18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38" ht="18" x14ac:dyDescent="0.25">
      <c r="A106" s="1"/>
      <c r="B106" s="144" t="s">
        <v>33</v>
      </c>
      <c r="C106" s="145"/>
      <c r="D106" s="145"/>
      <c r="E106" s="145"/>
      <c r="F106" s="146"/>
    </row>
    <row r="107" spans="1:38" ht="18.75" customHeight="1" x14ac:dyDescent="0.3">
      <c r="B107" s="150" t="s">
        <v>51</v>
      </c>
      <c r="C107" s="158" t="s">
        <v>1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4"/>
    </row>
    <row r="108" spans="1:38" ht="15" customHeight="1" x14ac:dyDescent="0.25">
      <c r="B108" s="150"/>
      <c r="C108" s="155" t="s">
        <v>2</v>
      </c>
      <c r="D108" s="155"/>
      <c r="E108" s="149" t="s">
        <v>3</v>
      </c>
      <c r="F108" s="149"/>
      <c r="G108" s="149"/>
      <c r="H108" s="149"/>
      <c r="I108" s="149" t="s">
        <v>4</v>
      </c>
      <c r="J108" s="149"/>
      <c r="K108" s="149"/>
      <c r="L108" s="149"/>
      <c r="M108" s="147" t="s">
        <v>5</v>
      </c>
      <c r="N108" s="147"/>
      <c r="O108" s="147"/>
      <c r="P108" s="147"/>
      <c r="Q108" s="147"/>
      <c r="R108" s="147"/>
      <c r="S108" s="149" t="s">
        <v>6</v>
      </c>
      <c r="T108" s="149"/>
      <c r="U108" s="149"/>
      <c r="V108" s="149"/>
      <c r="W108" s="149" t="s">
        <v>7</v>
      </c>
      <c r="X108" s="149"/>
      <c r="Y108" s="149"/>
      <c r="Z108" s="149"/>
      <c r="AA108" s="149" t="s">
        <v>8</v>
      </c>
      <c r="AB108" s="149"/>
      <c r="AC108" s="149"/>
      <c r="AD108" s="149"/>
      <c r="AE108" s="149" t="s">
        <v>9</v>
      </c>
      <c r="AF108" s="149"/>
      <c r="AG108" s="149"/>
      <c r="AH108" s="149"/>
      <c r="AI108" s="147" t="s">
        <v>10</v>
      </c>
      <c r="AJ108" s="147"/>
      <c r="AK108" s="147"/>
      <c r="AL108" s="147"/>
    </row>
    <row r="109" spans="1:38" x14ac:dyDescent="0.25">
      <c r="B109" s="150"/>
      <c r="C109" s="156"/>
      <c r="D109" s="156"/>
      <c r="E109" s="148" t="s">
        <v>11</v>
      </c>
      <c r="F109" s="148"/>
      <c r="G109" s="148" t="s">
        <v>12</v>
      </c>
      <c r="H109" s="148"/>
      <c r="I109" s="148" t="s">
        <v>13</v>
      </c>
      <c r="J109" s="148"/>
      <c r="K109" s="148" t="s">
        <v>14</v>
      </c>
      <c r="L109" s="148"/>
      <c r="M109" s="148" t="s">
        <v>15</v>
      </c>
      <c r="N109" s="148"/>
      <c r="O109" s="148" t="s">
        <v>16</v>
      </c>
      <c r="P109" s="148"/>
      <c r="Q109" s="148" t="s">
        <v>17</v>
      </c>
      <c r="R109" s="148"/>
      <c r="S109" s="148" t="s">
        <v>18</v>
      </c>
      <c r="T109" s="148"/>
      <c r="U109" s="148" t="s">
        <v>19</v>
      </c>
      <c r="V109" s="148"/>
      <c r="W109" s="148" t="s">
        <v>20</v>
      </c>
      <c r="X109" s="148"/>
      <c r="Y109" s="148" t="s">
        <v>21</v>
      </c>
      <c r="Z109" s="148"/>
      <c r="AA109" s="148" t="s">
        <v>22</v>
      </c>
      <c r="AB109" s="148"/>
      <c r="AC109" s="148" t="s">
        <v>23</v>
      </c>
      <c r="AD109" s="148"/>
      <c r="AE109" s="148" t="s">
        <v>24</v>
      </c>
      <c r="AF109" s="148"/>
      <c r="AG109" s="148" t="s">
        <v>25</v>
      </c>
      <c r="AH109" s="148"/>
      <c r="AI109" s="150" t="s">
        <v>26</v>
      </c>
      <c r="AJ109" s="150"/>
      <c r="AK109" s="150" t="s">
        <v>27</v>
      </c>
      <c r="AL109" s="150"/>
    </row>
    <row r="110" spans="1:38" ht="26.25" customHeight="1" x14ac:dyDescent="0.25">
      <c r="B110" s="150"/>
      <c r="C110" s="2" t="s">
        <v>28</v>
      </c>
      <c r="D110" s="3" t="s">
        <v>29</v>
      </c>
      <c r="E110" s="2" t="s">
        <v>28</v>
      </c>
      <c r="F110" s="3" t="s">
        <v>29</v>
      </c>
      <c r="G110" s="2" t="s">
        <v>28</v>
      </c>
      <c r="H110" s="3" t="s">
        <v>29</v>
      </c>
      <c r="I110" s="2" t="s">
        <v>28</v>
      </c>
      <c r="J110" s="3" t="s">
        <v>29</v>
      </c>
      <c r="K110" s="2" t="s">
        <v>28</v>
      </c>
      <c r="L110" s="3" t="s">
        <v>29</v>
      </c>
      <c r="M110" s="2" t="s">
        <v>28</v>
      </c>
      <c r="N110" s="3" t="s">
        <v>29</v>
      </c>
      <c r="O110" s="2" t="s">
        <v>28</v>
      </c>
      <c r="P110" s="3" t="s">
        <v>29</v>
      </c>
      <c r="Q110" s="2" t="s">
        <v>28</v>
      </c>
      <c r="R110" s="3" t="s">
        <v>29</v>
      </c>
      <c r="S110" s="2" t="s">
        <v>28</v>
      </c>
      <c r="T110" s="3" t="s">
        <v>29</v>
      </c>
      <c r="U110" s="2" t="s">
        <v>28</v>
      </c>
      <c r="V110" s="3" t="s">
        <v>29</v>
      </c>
      <c r="W110" s="2" t="s">
        <v>28</v>
      </c>
      <c r="X110" s="3" t="s">
        <v>29</v>
      </c>
      <c r="Y110" s="2" t="s">
        <v>28</v>
      </c>
      <c r="Z110" s="3" t="s">
        <v>29</v>
      </c>
      <c r="AA110" s="2" t="s">
        <v>28</v>
      </c>
      <c r="AB110" s="3" t="s">
        <v>29</v>
      </c>
      <c r="AC110" s="2" t="s">
        <v>28</v>
      </c>
      <c r="AD110" s="3" t="s">
        <v>29</v>
      </c>
      <c r="AE110" s="2" t="s">
        <v>28</v>
      </c>
      <c r="AF110" s="3" t="s">
        <v>29</v>
      </c>
      <c r="AG110" s="2" t="s">
        <v>28</v>
      </c>
      <c r="AH110" s="3" t="s">
        <v>29</v>
      </c>
      <c r="AI110" s="2" t="s">
        <v>28</v>
      </c>
      <c r="AJ110" s="3" t="s">
        <v>29</v>
      </c>
      <c r="AK110" s="2" t="s">
        <v>28</v>
      </c>
      <c r="AL110" s="3" t="s">
        <v>29</v>
      </c>
    </row>
    <row r="111" spans="1:38" x14ac:dyDescent="0.25">
      <c r="B111" s="16" t="s">
        <v>54</v>
      </c>
      <c r="C111" s="20">
        <v>42.4</v>
      </c>
      <c r="D111" s="23"/>
      <c r="E111" s="24"/>
      <c r="F111" s="25"/>
      <c r="G111" s="25"/>
      <c r="H111" s="26"/>
      <c r="I111" s="27"/>
      <c r="J111" s="25"/>
      <c r="K111" s="25"/>
      <c r="L111" s="26"/>
      <c r="M111" s="27"/>
      <c r="N111" s="25"/>
      <c r="O111" s="25"/>
      <c r="P111" s="25"/>
      <c r="Q111" s="25"/>
      <c r="R111" s="26"/>
      <c r="S111" s="27"/>
      <c r="T111" s="25"/>
      <c r="U111" s="25"/>
      <c r="V111" s="26"/>
      <c r="W111" s="27"/>
      <c r="X111" s="25"/>
      <c r="Y111" s="25"/>
      <c r="Z111" s="26"/>
      <c r="AA111" s="27"/>
      <c r="AB111" s="25"/>
      <c r="AC111" s="25"/>
      <c r="AD111" s="26"/>
      <c r="AE111" s="27"/>
      <c r="AF111" s="25"/>
      <c r="AG111" s="25"/>
      <c r="AH111" s="26"/>
      <c r="AI111" s="28"/>
      <c r="AJ111" s="29"/>
      <c r="AK111" s="29"/>
      <c r="AL111" s="30"/>
    </row>
    <row r="112" spans="1:38" x14ac:dyDescent="0.25">
      <c r="B112" s="17" t="s">
        <v>55</v>
      </c>
      <c r="C112" s="21">
        <v>34.9</v>
      </c>
      <c r="D112" s="31"/>
      <c r="E112" s="32"/>
      <c r="F112" s="33"/>
      <c r="G112" s="33"/>
      <c r="H112" s="34"/>
      <c r="I112" s="35"/>
      <c r="J112" s="33"/>
      <c r="K112" s="33"/>
      <c r="L112" s="34"/>
      <c r="M112" s="35"/>
      <c r="N112" s="33"/>
      <c r="O112" s="33"/>
      <c r="P112" s="33"/>
      <c r="Q112" s="33"/>
      <c r="R112" s="34"/>
      <c r="S112" s="35"/>
      <c r="T112" s="33"/>
      <c r="U112" s="33"/>
      <c r="V112" s="34"/>
      <c r="W112" s="35"/>
      <c r="X112" s="33"/>
      <c r="Y112" s="33"/>
      <c r="Z112" s="34"/>
      <c r="AA112" s="35"/>
      <c r="AB112" s="33"/>
      <c r="AC112" s="33"/>
      <c r="AD112" s="34"/>
      <c r="AE112" s="35"/>
      <c r="AF112" s="33"/>
      <c r="AG112" s="33"/>
      <c r="AH112" s="34"/>
      <c r="AI112" s="36"/>
      <c r="AJ112" s="37"/>
      <c r="AK112" s="37"/>
      <c r="AL112" s="38"/>
    </row>
    <row r="113" spans="1:38" x14ac:dyDescent="0.25">
      <c r="B113" s="17" t="s">
        <v>56</v>
      </c>
      <c r="C113" s="21">
        <v>22.8</v>
      </c>
      <c r="D113" s="31"/>
      <c r="E113" s="32"/>
      <c r="F113" s="33"/>
      <c r="G113" s="33"/>
      <c r="H113" s="34"/>
      <c r="I113" s="35"/>
      <c r="J113" s="33"/>
      <c r="K113" s="33"/>
      <c r="L113" s="34"/>
      <c r="M113" s="35"/>
      <c r="N113" s="33"/>
      <c r="O113" s="33"/>
      <c r="P113" s="33"/>
      <c r="Q113" s="33"/>
      <c r="R113" s="34"/>
      <c r="S113" s="35"/>
      <c r="T113" s="33"/>
      <c r="U113" s="33"/>
      <c r="V113" s="34"/>
      <c r="W113" s="35"/>
      <c r="X113" s="33"/>
      <c r="Y113" s="33"/>
      <c r="Z113" s="34"/>
      <c r="AA113" s="35"/>
      <c r="AB113" s="33"/>
      <c r="AC113" s="33"/>
      <c r="AD113" s="34"/>
      <c r="AE113" s="35"/>
      <c r="AF113" s="33"/>
      <c r="AG113" s="33"/>
      <c r="AH113" s="34"/>
      <c r="AI113" s="36"/>
      <c r="AJ113" s="37"/>
      <c r="AK113" s="37"/>
      <c r="AL113" s="38"/>
    </row>
    <row r="114" spans="1:38" x14ac:dyDescent="0.25">
      <c r="B114" s="9"/>
      <c r="C114" s="21"/>
      <c r="D114" s="31"/>
      <c r="E114" s="32"/>
      <c r="F114" s="33"/>
      <c r="G114" s="33"/>
      <c r="H114" s="34"/>
      <c r="I114" s="35"/>
      <c r="J114" s="33"/>
      <c r="K114" s="33"/>
      <c r="L114" s="34"/>
      <c r="M114" s="35"/>
      <c r="N114" s="33"/>
      <c r="O114" s="33"/>
      <c r="P114" s="33"/>
      <c r="Q114" s="33"/>
      <c r="R114" s="34"/>
      <c r="S114" s="35"/>
      <c r="T114" s="33"/>
      <c r="U114" s="33"/>
      <c r="V114" s="34"/>
      <c r="W114" s="35"/>
      <c r="X114" s="33"/>
      <c r="Y114" s="33"/>
      <c r="Z114" s="34"/>
      <c r="AA114" s="35"/>
      <c r="AB114" s="33"/>
      <c r="AC114" s="33"/>
      <c r="AD114" s="34"/>
      <c r="AE114" s="35"/>
      <c r="AF114" s="33"/>
      <c r="AG114" s="33"/>
      <c r="AH114" s="34"/>
      <c r="AI114" s="36"/>
      <c r="AJ114" s="37"/>
      <c r="AK114" s="37"/>
      <c r="AL114" s="38"/>
    </row>
    <row r="115" spans="1:38" x14ac:dyDescent="0.25">
      <c r="B115" s="9"/>
      <c r="C115" s="39"/>
      <c r="D115" s="31"/>
      <c r="E115" s="32"/>
      <c r="F115" s="33"/>
      <c r="G115" s="33"/>
      <c r="H115" s="34"/>
      <c r="I115" s="35"/>
      <c r="J115" s="33"/>
      <c r="K115" s="33"/>
      <c r="L115" s="34"/>
      <c r="M115" s="35"/>
      <c r="N115" s="33"/>
      <c r="O115" s="33"/>
      <c r="P115" s="33"/>
      <c r="Q115" s="33"/>
      <c r="R115" s="34"/>
      <c r="S115" s="35"/>
      <c r="T115" s="33"/>
      <c r="U115" s="33"/>
      <c r="V115" s="34"/>
      <c r="W115" s="35"/>
      <c r="X115" s="33"/>
      <c r="Y115" s="33"/>
      <c r="Z115" s="34"/>
      <c r="AA115" s="35"/>
      <c r="AB115" s="33"/>
      <c r="AC115" s="33"/>
      <c r="AD115" s="34"/>
      <c r="AE115" s="35"/>
      <c r="AF115" s="33"/>
      <c r="AG115" s="33"/>
      <c r="AH115" s="34"/>
      <c r="AI115" s="36"/>
      <c r="AJ115" s="37"/>
      <c r="AK115" s="37"/>
      <c r="AL115" s="38"/>
    </row>
    <row r="116" spans="1:38" x14ac:dyDescent="0.25">
      <c r="B116" s="10"/>
      <c r="C116" s="39"/>
      <c r="D116" s="31"/>
      <c r="E116" s="32"/>
      <c r="F116" s="33"/>
      <c r="G116" s="33"/>
      <c r="H116" s="34"/>
      <c r="I116" s="35"/>
      <c r="J116" s="33"/>
      <c r="K116" s="33"/>
      <c r="L116" s="34"/>
      <c r="M116" s="40"/>
      <c r="N116" s="41"/>
      <c r="O116" s="41"/>
      <c r="P116" s="41"/>
      <c r="Q116" s="41"/>
      <c r="R116" s="42"/>
      <c r="S116" s="35"/>
      <c r="T116" s="33"/>
      <c r="U116" s="33"/>
      <c r="V116" s="34"/>
      <c r="W116" s="35"/>
      <c r="X116" s="33"/>
      <c r="Y116" s="33"/>
      <c r="Z116" s="34"/>
      <c r="AA116" s="35"/>
      <c r="AB116" s="33"/>
      <c r="AC116" s="33"/>
      <c r="AD116" s="34"/>
      <c r="AE116" s="35"/>
      <c r="AF116" s="33"/>
      <c r="AG116" s="33"/>
      <c r="AH116" s="34"/>
      <c r="AI116" s="36"/>
      <c r="AJ116" s="37"/>
      <c r="AK116" s="37"/>
      <c r="AL116" s="38"/>
    </row>
    <row r="117" spans="1:38" x14ac:dyDescent="0.25">
      <c r="B117" s="9"/>
      <c r="C117" s="39"/>
      <c r="D117" s="31"/>
      <c r="E117" s="32"/>
      <c r="F117" s="33"/>
      <c r="G117" s="33"/>
      <c r="H117" s="34"/>
      <c r="I117" s="35"/>
      <c r="J117" s="33"/>
      <c r="K117" s="33"/>
      <c r="L117" s="34"/>
      <c r="M117" s="39"/>
      <c r="N117" s="43"/>
      <c r="O117" s="43"/>
      <c r="P117" s="43"/>
      <c r="Q117" s="43"/>
      <c r="R117" s="31"/>
      <c r="S117" s="35"/>
      <c r="T117" s="33"/>
      <c r="U117" s="33"/>
      <c r="V117" s="34"/>
      <c r="W117" s="35"/>
      <c r="X117" s="33"/>
      <c r="Y117" s="33"/>
      <c r="Z117" s="34"/>
      <c r="AA117" s="35"/>
      <c r="AB117" s="33"/>
      <c r="AC117" s="33"/>
      <c r="AD117" s="34"/>
      <c r="AE117" s="35"/>
      <c r="AF117" s="33"/>
      <c r="AG117" s="33"/>
      <c r="AH117" s="34"/>
      <c r="AI117" s="36"/>
      <c r="AJ117" s="37"/>
      <c r="AK117" s="37"/>
      <c r="AL117" s="38"/>
    </row>
    <row r="118" spans="1:38" x14ac:dyDescent="0.25">
      <c r="B118" s="9"/>
      <c r="C118" s="39"/>
      <c r="D118" s="31"/>
      <c r="E118" s="32"/>
      <c r="F118" s="33"/>
      <c r="G118" s="33"/>
      <c r="H118" s="34"/>
      <c r="I118" s="35"/>
      <c r="J118" s="33"/>
      <c r="K118" s="33"/>
      <c r="L118" s="34"/>
      <c r="M118" s="39"/>
      <c r="N118" s="43"/>
      <c r="O118" s="43"/>
      <c r="P118" s="43"/>
      <c r="Q118" s="43"/>
      <c r="R118" s="31"/>
      <c r="S118" s="35"/>
      <c r="T118" s="33"/>
      <c r="U118" s="33"/>
      <c r="V118" s="34"/>
      <c r="W118" s="35"/>
      <c r="X118" s="33"/>
      <c r="Y118" s="33"/>
      <c r="Z118" s="34"/>
      <c r="AA118" s="35"/>
      <c r="AB118" s="33"/>
      <c r="AC118" s="33"/>
      <c r="AD118" s="34"/>
      <c r="AE118" s="35"/>
      <c r="AF118" s="33"/>
      <c r="AG118" s="33"/>
      <c r="AH118" s="34"/>
      <c r="AI118" s="36"/>
      <c r="AJ118" s="37"/>
      <c r="AK118" s="37"/>
      <c r="AL118" s="38"/>
    </row>
    <row r="119" spans="1:38" x14ac:dyDescent="0.25">
      <c r="B119" s="9"/>
      <c r="C119" s="39"/>
      <c r="D119" s="31"/>
      <c r="E119" s="32"/>
      <c r="F119" s="33"/>
      <c r="G119" s="33"/>
      <c r="H119" s="34"/>
      <c r="I119" s="35"/>
      <c r="J119" s="33"/>
      <c r="K119" s="33"/>
      <c r="L119" s="34"/>
      <c r="M119" s="39"/>
      <c r="N119" s="43"/>
      <c r="O119" s="43"/>
      <c r="P119" s="43"/>
      <c r="Q119" s="43"/>
      <c r="R119" s="31"/>
      <c r="S119" s="35"/>
      <c r="T119" s="33"/>
      <c r="U119" s="33"/>
      <c r="V119" s="34"/>
      <c r="W119" s="35"/>
      <c r="X119" s="33"/>
      <c r="Y119" s="33"/>
      <c r="Z119" s="34"/>
      <c r="AA119" s="35"/>
      <c r="AB119" s="33"/>
      <c r="AC119" s="33"/>
      <c r="AD119" s="34"/>
      <c r="AE119" s="35"/>
      <c r="AF119" s="33"/>
      <c r="AG119" s="33"/>
      <c r="AH119" s="34"/>
      <c r="AI119" s="36"/>
      <c r="AJ119" s="37"/>
      <c r="AK119" s="37"/>
      <c r="AL119" s="38"/>
    </row>
    <row r="120" spans="1:38" x14ac:dyDescent="0.25">
      <c r="B120" s="9"/>
      <c r="C120" s="39"/>
      <c r="D120" s="31"/>
      <c r="E120" s="32"/>
      <c r="F120" s="33"/>
      <c r="G120" s="33"/>
      <c r="H120" s="34"/>
      <c r="I120" s="35"/>
      <c r="J120" s="33"/>
      <c r="K120" s="33"/>
      <c r="L120" s="34"/>
      <c r="M120" s="39"/>
      <c r="N120" s="43"/>
      <c r="O120" s="43"/>
      <c r="P120" s="43"/>
      <c r="Q120" s="43"/>
      <c r="R120" s="31"/>
      <c r="S120" s="35"/>
      <c r="T120" s="33"/>
      <c r="U120" s="33"/>
      <c r="V120" s="34"/>
      <c r="W120" s="35"/>
      <c r="X120" s="33"/>
      <c r="Y120" s="33"/>
      <c r="Z120" s="34"/>
      <c r="AA120" s="35"/>
      <c r="AB120" s="33"/>
      <c r="AC120" s="33"/>
      <c r="AD120" s="34"/>
      <c r="AE120" s="35"/>
      <c r="AF120" s="33"/>
      <c r="AG120" s="33"/>
      <c r="AH120" s="34"/>
      <c r="AI120" s="36"/>
      <c r="AJ120" s="37"/>
      <c r="AK120" s="37"/>
      <c r="AL120" s="38"/>
    </row>
    <row r="121" spans="1:38" x14ac:dyDescent="0.25">
      <c r="B121" s="11"/>
      <c r="C121" s="44"/>
      <c r="D121" s="45"/>
      <c r="E121" s="46"/>
      <c r="F121" s="46"/>
      <c r="G121" s="46"/>
      <c r="H121" s="45"/>
      <c r="I121" s="44"/>
      <c r="J121" s="46"/>
      <c r="K121" s="46"/>
      <c r="L121" s="45"/>
      <c r="M121" s="44"/>
      <c r="N121" s="46"/>
      <c r="O121" s="46"/>
      <c r="P121" s="46"/>
      <c r="Q121" s="46"/>
      <c r="R121" s="45"/>
      <c r="S121" s="44"/>
      <c r="T121" s="46"/>
      <c r="U121" s="46"/>
      <c r="V121" s="45"/>
      <c r="W121" s="44"/>
      <c r="X121" s="46"/>
      <c r="Y121" s="46"/>
      <c r="Z121" s="45"/>
      <c r="AA121" s="44"/>
      <c r="AB121" s="46"/>
      <c r="AC121" s="46"/>
      <c r="AD121" s="45"/>
      <c r="AE121" s="44"/>
      <c r="AF121" s="46"/>
      <c r="AG121" s="46"/>
      <c r="AH121" s="45"/>
      <c r="AI121" s="47"/>
      <c r="AJ121" s="48"/>
      <c r="AK121" s="48"/>
      <c r="AL121" s="49"/>
    </row>
    <row r="122" spans="1:38" ht="39" x14ac:dyDescent="0.25">
      <c r="B122" s="22" t="s">
        <v>48</v>
      </c>
      <c r="C122" s="51">
        <f>SUM(C112:C113)</f>
        <v>57.7</v>
      </c>
      <c r="D122" s="50"/>
      <c r="E122" s="44"/>
      <c r="F122" s="46"/>
      <c r="G122" s="46"/>
      <c r="H122" s="45"/>
      <c r="I122" s="44"/>
      <c r="J122" s="46"/>
      <c r="K122" s="46"/>
      <c r="L122" s="45"/>
      <c r="M122" s="44"/>
      <c r="N122" s="46"/>
      <c r="O122" s="46"/>
      <c r="P122" s="46"/>
      <c r="Q122" s="46"/>
      <c r="R122" s="45"/>
      <c r="S122" s="44"/>
      <c r="T122" s="46"/>
      <c r="U122" s="46"/>
      <c r="V122" s="45"/>
      <c r="W122" s="44"/>
      <c r="X122" s="46"/>
      <c r="Y122" s="46"/>
      <c r="Z122" s="45"/>
      <c r="AA122" s="44"/>
      <c r="AB122" s="46"/>
      <c r="AC122" s="46"/>
      <c r="AD122" s="45"/>
      <c r="AE122" s="44"/>
      <c r="AF122" s="46"/>
      <c r="AG122" s="46"/>
      <c r="AH122" s="45"/>
      <c r="AI122" s="47"/>
      <c r="AJ122" s="48"/>
      <c r="AK122" s="48"/>
      <c r="AL122" s="49"/>
    </row>
    <row r="124" spans="1:38" ht="15.75" x14ac:dyDescent="0.25">
      <c r="A124" s="7" t="s">
        <v>40</v>
      </c>
      <c r="B124" s="4" t="s">
        <v>31</v>
      </c>
      <c r="C124" s="5"/>
      <c r="D124" s="5"/>
      <c r="E124" s="5"/>
      <c r="F124" s="5"/>
      <c r="G124" s="5"/>
      <c r="H124" s="5"/>
      <c r="I124" s="6"/>
      <c r="J124" s="14"/>
    </row>
    <row r="125" spans="1:38" ht="18" x14ac:dyDescent="0.25">
      <c r="A125" s="1"/>
      <c r="B125" s="143" t="s">
        <v>32</v>
      </c>
      <c r="C125" s="143"/>
      <c r="D125" s="143"/>
      <c r="E125" s="143"/>
      <c r="F125" s="143"/>
      <c r="G125" s="143"/>
      <c r="H125" s="143"/>
      <c r="I125" s="143"/>
      <c r="J125" s="12"/>
    </row>
    <row r="126" spans="1:38" ht="18" x14ac:dyDescent="0.25">
      <c r="A126" s="1"/>
      <c r="B126" s="143" t="s">
        <v>35</v>
      </c>
      <c r="C126" s="143"/>
      <c r="D126" s="143"/>
      <c r="E126" s="143"/>
      <c r="F126" s="143"/>
      <c r="G126" s="143"/>
      <c r="H126" s="143"/>
      <c r="I126" s="143"/>
      <c r="J126" s="14"/>
    </row>
    <row r="127" spans="1:38" ht="18" x14ac:dyDescent="0.25">
      <c r="A127" s="1"/>
      <c r="B127" s="143" t="s">
        <v>34</v>
      </c>
      <c r="C127" s="143"/>
      <c r="D127" s="143"/>
      <c r="E127" s="143"/>
      <c r="F127" s="143"/>
      <c r="G127" s="143"/>
      <c r="H127" s="143"/>
      <c r="I127" s="143"/>
      <c r="J127" s="15"/>
    </row>
    <row r="128" spans="1:38" ht="23.25" customHeight="1" x14ac:dyDescent="0.25">
      <c r="A128" s="1"/>
      <c r="B128" s="143" t="s">
        <v>49</v>
      </c>
      <c r="C128" s="143"/>
      <c r="D128" s="143"/>
      <c r="E128" s="143"/>
      <c r="F128" s="143"/>
      <c r="G128" s="143"/>
      <c r="H128" s="143"/>
      <c r="I128" s="143"/>
      <c r="J128" s="15"/>
    </row>
    <row r="129" spans="1:38" ht="18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38" ht="18" x14ac:dyDescent="0.25">
      <c r="A130" s="1"/>
      <c r="B130" s="144" t="s">
        <v>33</v>
      </c>
      <c r="C130" s="145"/>
      <c r="D130" s="145"/>
      <c r="E130" s="145"/>
      <c r="F130" s="146"/>
    </row>
    <row r="131" spans="1:38" ht="18.75" customHeight="1" x14ac:dyDescent="0.3">
      <c r="B131" s="150" t="s">
        <v>51</v>
      </c>
      <c r="C131" s="158" t="s">
        <v>1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4"/>
    </row>
    <row r="132" spans="1:38" ht="15" customHeight="1" x14ac:dyDescent="0.25">
      <c r="B132" s="150"/>
      <c r="C132" s="155" t="s">
        <v>2</v>
      </c>
      <c r="D132" s="155"/>
      <c r="E132" s="149" t="s">
        <v>3</v>
      </c>
      <c r="F132" s="149"/>
      <c r="G132" s="149"/>
      <c r="H132" s="149"/>
      <c r="I132" s="149" t="s">
        <v>4</v>
      </c>
      <c r="J132" s="149"/>
      <c r="K132" s="149"/>
      <c r="L132" s="149"/>
      <c r="M132" s="147" t="s">
        <v>5</v>
      </c>
      <c r="N132" s="147"/>
      <c r="O132" s="147"/>
      <c r="P132" s="147"/>
      <c r="Q132" s="147"/>
      <c r="R132" s="147"/>
      <c r="S132" s="149" t="s">
        <v>6</v>
      </c>
      <c r="T132" s="149"/>
      <c r="U132" s="149"/>
      <c r="V132" s="149"/>
      <c r="W132" s="149" t="s">
        <v>7</v>
      </c>
      <c r="X132" s="149"/>
      <c r="Y132" s="149"/>
      <c r="Z132" s="149"/>
      <c r="AA132" s="149" t="s">
        <v>8</v>
      </c>
      <c r="AB132" s="149"/>
      <c r="AC132" s="149"/>
      <c r="AD132" s="149"/>
      <c r="AE132" s="149" t="s">
        <v>9</v>
      </c>
      <c r="AF132" s="149"/>
      <c r="AG132" s="149"/>
      <c r="AH132" s="149"/>
      <c r="AI132" s="147" t="s">
        <v>10</v>
      </c>
      <c r="AJ132" s="147"/>
      <c r="AK132" s="147"/>
      <c r="AL132" s="147"/>
    </row>
    <row r="133" spans="1:38" x14ac:dyDescent="0.25">
      <c r="B133" s="150"/>
      <c r="C133" s="156"/>
      <c r="D133" s="156"/>
      <c r="E133" s="148" t="s">
        <v>11</v>
      </c>
      <c r="F133" s="148"/>
      <c r="G133" s="148" t="s">
        <v>12</v>
      </c>
      <c r="H133" s="148"/>
      <c r="I133" s="148" t="s">
        <v>13</v>
      </c>
      <c r="J133" s="148"/>
      <c r="K133" s="148" t="s">
        <v>14</v>
      </c>
      <c r="L133" s="148"/>
      <c r="M133" s="148" t="s">
        <v>15</v>
      </c>
      <c r="N133" s="148"/>
      <c r="O133" s="148" t="s">
        <v>16</v>
      </c>
      <c r="P133" s="148"/>
      <c r="Q133" s="148" t="s">
        <v>17</v>
      </c>
      <c r="R133" s="148"/>
      <c r="S133" s="148" t="s">
        <v>18</v>
      </c>
      <c r="T133" s="148"/>
      <c r="U133" s="148" t="s">
        <v>19</v>
      </c>
      <c r="V133" s="148"/>
      <c r="W133" s="148" t="s">
        <v>20</v>
      </c>
      <c r="X133" s="148"/>
      <c r="Y133" s="148" t="s">
        <v>21</v>
      </c>
      <c r="Z133" s="148"/>
      <c r="AA133" s="148" t="s">
        <v>22</v>
      </c>
      <c r="AB133" s="148"/>
      <c r="AC133" s="148" t="s">
        <v>23</v>
      </c>
      <c r="AD133" s="148"/>
      <c r="AE133" s="148" t="s">
        <v>24</v>
      </c>
      <c r="AF133" s="148"/>
      <c r="AG133" s="148" t="s">
        <v>25</v>
      </c>
      <c r="AH133" s="148"/>
      <c r="AI133" s="150" t="s">
        <v>26</v>
      </c>
      <c r="AJ133" s="150"/>
      <c r="AK133" s="150" t="s">
        <v>27</v>
      </c>
      <c r="AL133" s="150"/>
    </row>
    <row r="134" spans="1:38" ht="26.25" customHeight="1" x14ac:dyDescent="0.25">
      <c r="B134" s="150"/>
      <c r="C134" s="2" t="s">
        <v>28</v>
      </c>
      <c r="D134" s="3" t="s">
        <v>29</v>
      </c>
      <c r="E134" s="2" t="s">
        <v>28</v>
      </c>
      <c r="F134" s="3" t="s">
        <v>29</v>
      </c>
      <c r="G134" s="2" t="s">
        <v>28</v>
      </c>
      <c r="H134" s="3" t="s">
        <v>29</v>
      </c>
      <c r="I134" s="2" t="s">
        <v>28</v>
      </c>
      <c r="J134" s="3" t="s">
        <v>29</v>
      </c>
      <c r="K134" s="2" t="s">
        <v>28</v>
      </c>
      <c r="L134" s="3" t="s">
        <v>29</v>
      </c>
      <c r="M134" s="2" t="s">
        <v>28</v>
      </c>
      <c r="N134" s="3" t="s">
        <v>29</v>
      </c>
      <c r="O134" s="2" t="s">
        <v>28</v>
      </c>
      <c r="P134" s="3" t="s">
        <v>29</v>
      </c>
      <c r="Q134" s="2" t="s">
        <v>28</v>
      </c>
      <c r="R134" s="3" t="s">
        <v>29</v>
      </c>
      <c r="S134" s="2" t="s">
        <v>28</v>
      </c>
      <c r="T134" s="3" t="s">
        <v>29</v>
      </c>
      <c r="U134" s="2" t="s">
        <v>28</v>
      </c>
      <c r="V134" s="3" t="s">
        <v>29</v>
      </c>
      <c r="W134" s="2" t="s">
        <v>28</v>
      </c>
      <c r="X134" s="3" t="s">
        <v>29</v>
      </c>
      <c r="Y134" s="2" t="s">
        <v>28</v>
      </c>
      <c r="Z134" s="3" t="s">
        <v>29</v>
      </c>
      <c r="AA134" s="2" t="s">
        <v>28</v>
      </c>
      <c r="AB134" s="3" t="s">
        <v>29</v>
      </c>
      <c r="AC134" s="2" t="s">
        <v>28</v>
      </c>
      <c r="AD134" s="3" t="s">
        <v>29</v>
      </c>
      <c r="AE134" s="2" t="s">
        <v>28</v>
      </c>
      <c r="AF134" s="3" t="s">
        <v>29</v>
      </c>
      <c r="AG134" s="2" t="s">
        <v>28</v>
      </c>
      <c r="AH134" s="3" t="s">
        <v>29</v>
      </c>
      <c r="AI134" s="2" t="s">
        <v>28</v>
      </c>
      <c r="AJ134" s="3" t="s">
        <v>29</v>
      </c>
      <c r="AK134" s="2" t="s">
        <v>28</v>
      </c>
      <c r="AL134" s="3" t="s">
        <v>29</v>
      </c>
    </row>
    <row r="135" spans="1:38" x14ac:dyDescent="0.25">
      <c r="B135" s="8"/>
      <c r="C135" s="20"/>
      <c r="D135" s="23"/>
      <c r="E135" s="24"/>
      <c r="F135" s="25"/>
      <c r="G135" s="25"/>
      <c r="H135" s="26"/>
      <c r="I135" s="27"/>
      <c r="J135" s="25"/>
      <c r="K135" s="25"/>
      <c r="L135" s="26"/>
      <c r="M135" s="27"/>
      <c r="N135" s="25"/>
      <c r="O135" s="25"/>
      <c r="P135" s="25"/>
      <c r="Q135" s="25"/>
      <c r="R135" s="26"/>
      <c r="S135" s="27"/>
      <c r="T135" s="25"/>
      <c r="U135" s="25"/>
      <c r="V135" s="26"/>
      <c r="W135" s="27"/>
      <c r="X135" s="25"/>
      <c r="Y135" s="25"/>
      <c r="Z135" s="26"/>
      <c r="AA135" s="27"/>
      <c r="AB135" s="25"/>
      <c r="AC135" s="25"/>
      <c r="AD135" s="26"/>
      <c r="AE135" s="27"/>
      <c r="AF135" s="25"/>
      <c r="AG135" s="25"/>
      <c r="AH135" s="26"/>
      <c r="AI135" s="28"/>
      <c r="AJ135" s="29"/>
      <c r="AK135" s="29"/>
      <c r="AL135" s="30"/>
    </row>
    <row r="136" spans="1:38" x14ac:dyDescent="0.25">
      <c r="B136" s="9"/>
      <c r="C136" s="21"/>
      <c r="D136" s="31"/>
      <c r="E136" s="32"/>
      <c r="F136" s="33"/>
      <c r="G136" s="33"/>
      <c r="H136" s="34"/>
      <c r="I136" s="35"/>
      <c r="J136" s="33"/>
      <c r="K136" s="33"/>
      <c r="L136" s="34"/>
      <c r="M136" s="35"/>
      <c r="N136" s="33"/>
      <c r="O136" s="33"/>
      <c r="P136" s="33"/>
      <c r="Q136" s="33"/>
      <c r="R136" s="34"/>
      <c r="S136" s="35"/>
      <c r="T136" s="33"/>
      <c r="U136" s="33"/>
      <c r="V136" s="34"/>
      <c r="W136" s="35"/>
      <c r="X136" s="33"/>
      <c r="Y136" s="33"/>
      <c r="Z136" s="34"/>
      <c r="AA136" s="35"/>
      <c r="AB136" s="33"/>
      <c r="AC136" s="33"/>
      <c r="AD136" s="34"/>
      <c r="AE136" s="35"/>
      <c r="AF136" s="33"/>
      <c r="AG136" s="33"/>
      <c r="AH136" s="34"/>
      <c r="AI136" s="36"/>
      <c r="AJ136" s="37"/>
      <c r="AK136" s="37"/>
      <c r="AL136" s="38"/>
    </row>
    <row r="137" spans="1:38" x14ac:dyDescent="0.25">
      <c r="B137" s="9"/>
      <c r="C137" s="21"/>
      <c r="D137" s="31"/>
      <c r="E137" s="32"/>
      <c r="F137" s="33"/>
      <c r="G137" s="33"/>
      <c r="H137" s="34"/>
      <c r="I137" s="35"/>
      <c r="J137" s="33"/>
      <c r="K137" s="33"/>
      <c r="L137" s="34"/>
      <c r="M137" s="35"/>
      <c r="N137" s="33"/>
      <c r="O137" s="33"/>
      <c r="P137" s="33"/>
      <c r="Q137" s="33"/>
      <c r="R137" s="34"/>
      <c r="S137" s="35"/>
      <c r="T137" s="33"/>
      <c r="U137" s="33"/>
      <c r="V137" s="34"/>
      <c r="W137" s="35"/>
      <c r="X137" s="33"/>
      <c r="Y137" s="33"/>
      <c r="Z137" s="34"/>
      <c r="AA137" s="35"/>
      <c r="AB137" s="33"/>
      <c r="AC137" s="33"/>
      <c r="AD137" s="34"/>
      <c r="AE137" s="35"/>
      <c r="AF137" s="33"/>
      <c r="AG137" s="33"/>
      <c r="AH137" s="34"/>
      <c r="AI137" s="36"/>
      <c r="AJ137" s="37"/>
      <c r="AK137" s="37"/>
      <c r="AL137" s="38"/>
    </row>
    <row r="138" spans="1:38" x14ac:dyDescent="0.25">
      <c r="B138" s="9"/>
      <c r="C138" s="21"/>
      <c r="D138" s="31"/>
      <c r="E138" s="32"/>
      <c r="F138" s="33"/>
      <c r="G138" s="33"/>
      <c r="H138" s="34"/>
      <c r="I138" s="35"/>
      <c r="J138" s="33"/>
      <c r="K138" s="33"/>
      <c r="L138" s="34"/>
      <c r="M138" s="35"/>
      <c r="N138" s="33"/>
      <c r="O138" s="33"/>
      <c r="P138" s="33"/>
      <c r="Q138" s="33"/>
      <c r="R138" s="34"/>
      <c r="S138" s="35"/>
      <c r="T138" s="33"/>
      <c r="U138" s="33"/>
      <c r="V138" s="34"/>
      <c r="W138" s="35"/>
      <c r="X138" s="33"/>
      <c r="Y138" s="33"/>
      <c r="Z138" s="34"/>
      <c r="AA138" s="35"/>
      <c r="AB138" s="33"/>
      <c r="AC138" s="33"/>
      <c r="AD138" s="34"/>
      <c r="AE138" s="35"/>
      <c r="AF138" s="33"/>
      <c r="AG138" s="33"/>
      <c r="AH138" s="34"/>
      <c r="AI138" s="36"/>
      <c r="AJ138" s="37"/>
      <c r="AK138" s="37"/>
      <c r="AL138" s="38"/>
    </row>
    <row r="139" spans="1:38" x14ac:dyDescent="0.25">
      <c r="B139" s="9"/>
      <c r="C139" s="39"/>
      <c r="D139" s="31"/>
      <c r="E139" s="32"/>
      <c r="F139" s="33"/>
      <c r="G139" s="33"/>
      <c r="H139" s="34"/>
      <c r="I139" s="35"/>
      <c r="J139" s="33"/>
      <c r="K139" s="33"/>
      <c r="L139" s="34"/>
      <c r="M139" s="35"/>
      <c r="N139" s="33"/>
      <c r="O139" s="33"/>
      <c r="P139" s="33"/>
      <c r="Q139" s="33"/>
      <c r="R139" s="34"/>
      <c r="S139" s="35"/>
      <c r="T139" s="33"/>
      <c r="U139" s="33"/>
      <c r="V139" s="34"/>
      <c r="W139" s="35"/>
      <c r="X139" s="33"/>
      <c r="Y139" s="33"/>
      <c r="Z139" s="34"/>
      <c r="AA139" s="35"/>
      <c r="AB139" s="33"/>
      <c r="AC139" s="33"/>
      <c r="AD139" s="34"/>
      <c r="AE139" s="35"/>
      <c r="AF139" s="33"/>
      <c r="AG139" s="33"/>
      <c r="AH139" s="34"/>
      <c r="AI139" s="36"/>
      <c r="AJ139" s="37"/>
      <c r="AK139" s="37"/>
      <c r="AL139" s="38"/>
    </row>
    <row r="140" spans="1:38" x14ac:dyDescent="0.25">
      <c r="B140" s="10"/>
      <c r="C140" s="39"/>
      <c r="D140" s="31"/>
      <c r="E140" s="32"/>
      <c r="F140" s="33"/>
      <c r="G140" s="33"/>
      <c r="H140" s="34"/>
      <c r="I140" s="35"/>
      <c r="J140" s="33"/>
      <c r="K140" s="33"/>
      <c r="L140" s="34"/>
      <c r="M140" s="40"/>
      <c r="N140" s="41"/>
      <c r="O140" s="41"/>
      <c r="P140" s="41"/>
      <c r="Q140" s="41"/>
      <c r="R140" s="42"/>
      <c r="S140" s="35"/>
      <c r="T140" s="33"/>
      <c r="U140" s="33"/>
      <c r="V140" s="34"/>
      <c r="W140" s="35"/>
      <c r="X140" s="33"/>
      <c r="Y140" s="33"/>
      <c r="Z140" s="34"/>
      <c r="AA140" s="35"/>
      <c r="AB140" s="33"/>
      <c r="AC140" s="33"/>
      <c r="AD140" s="34"/>
      <c r="AE140" s="35"/>
      <c r="AF140" s="33"/>
      <c r="AG140" s="33"/>
      <c r="AH140" s="34"/>
      <c r="AI140" s="36"/>
      <c r="AJ140" s="37"/>
      <c r="AK140" s="37"/>
      <c r="AL140" s="38"/>
    </row>
    <row r="141" spans="1:38" x14ac:dyDescent="0.25">
      <c r="B141" s="9"/>
      <c r="C141" s="39"/>
      <c r="D141" s="31"/>
      <c r="E141" s="32"/>
      <c r="F141" s="33"/>
      <c r="G141" s="33"/>
      <c r="H141" s="34"/>
      <c r="I141" s="35"/>
      <c r="J141" s="33"/>
      <c r="K141" s="33"/>
      <c r="L141" s="34"/>
      <c r="M141" s="39"/>
      <c r="N141" s="43"/>
      <c r="O141" s="43"/>
      <c r="P141" s="43"/>
      <c r="Q141" s="43"/>
      <c r="R141" s="31"/>
      <c r="S141" s="35"/>
      <c r="T141" s="33"/>
      <c r="U141" s="33"/>
      <c r="V141" s="34"/>
      <c r="W141" s="35"/>
      <c r="X141" s="33"/>
      <c r="Y141" s="33"/>
      <c r="Z141" s="34"/>
      <c r="AA141" s="35"/>
      <c r="AB141" s="33"/>
      <c r="AC141" s="33"/>
      <c r="AD141" s="34"/>
      <c r="AE141" s="35"/>
      <c r="AF141" s="33"/>
      <c r="AG141" s="33"/>
      <c r="AH141" s="34"/>
      <c r="AI141" s="36"/>
      <c r="AJ141" s="37"/>
      <c r="AK141" s="37"/>
      <c r="AL141" s="38"/>
    </row>
    <row r="142" spans="1:38" x14ac:dyDescent="0.25">
      <c r="B142" s="9"/>
      <c r="C142" s="39"/>
      <c r="D142" s="31"/>
      <c r="E142" s="32"/>
      <c r="F142" s="33"/>
      <c r="G142" s="33"/>
      <c r="H142" s="34"/>
      <c r="I142" s="35"/>
      <c r="J142" s="33"/>
      <c r="K142" s="33"/>
      <c r="L142" s="34"/>
      <c r="M142" s="39"/>
      <c r="N142" s="43"/>
      <c r="O142" s="43"/>
      <c r="P142" s="43"/>
      <c r="Q142" s="43"/>
      <c r="R142" s="31"/>
      <c r="S142" s="35"/>
      <c r="T142" s="33"/>
      <c r="U142" s="33"/>
      <c r="V142" s="34"/>
      <c r="W142" s="35"/>
      <c r="X142" s="33"/>
      <c r="Y142" s="33"/>
      <c r="Z142" s="34"/>
      <c r="AA142" s="35"/>
      <c r="AB142" s="33"/>
      <c r="AC142" s="33"/>
      <c r="AD142" s="34"/>
      <c r="AE142" s="35"/>
      <c r="AF142" s="33"/>
      <c r="AG142" s="33"/>
      <c r="AH142" s="34"/>
      <c r="AI142" s="36"/>
      <c r="AJ142" s="37"/>
      <c r="AK142" s="37"/>
      <c r="AL142" s="38"/>
    </row>
    <row r="143" spans="1:38" x14ac:dyDescent="0.25">
      <c r="B143" s="9"/>
      <c r="C143" s="39"/>
      <c r="D143" s="31"/>
      <c r="E143" s="32"/>
      <c r="F143" s="33"/>
      <c r="G143" s="33"/>
      <c r="H143" s="34"/>
      <c r="I143" s="35"/>
      <c r="J143" s="33"/>
      <c r="K143" s="33"/>
      <c r="L143" s="34"/>
      <c r="M143" s="39"/>
      <c r="N143" s="43"/>
      <c r="O143" s="43"/>
      <c r="P143" s="43"/>
      <c r="Q143" s="43"/>
      <c r="R143" s="31"/>
      <c r="S143" s="35"/>
      <c r="T143" s="33"/>
      <c r="U143" s="33"/>
      <c r="V143" s="34"/>
      <c r="W143" s="35"/>
      <c r="X143" s="33"/>
      <c r="Y143" s="33"/>
      <c r="Z143" s="34"/>
      <c r="AA143" s="35"/>
      <c r="AB143" s="33"/>
      <c r="AC143" s="33"/>
      <c r="AD143" s="34"/>
      <c r="AE143" s="35"/>
      <c r="AF143" s="33"/>
      <c r="AG143" s="33"/>
      <c r="AH143" s="34"/>
      <c r="AI143" s="36"/>
      <c r="AJ143" s="37"/>
      <c r="AK143" s="37"/>
      <c r="AL143" s="38"/>
    </row>
    <row r="144" spans="1:38" x14ac:dyDescent="0.25">
      <c r="B144" s="9"/>
      <c r="C144" s="39"/>
      <c r="D144" s="31"/>
      <c r="E144" s="32"/>
      <c r="F144" s="33"/>
      <c r="G144" s="33"/>
      <c r="H144" s="34"/>
      <c r="I144" s="35"/>
      <c r="J144" s="33"/>
      <c r="K144" s="33"/>
      <c r="L144" s="34"/>
      <c r="M144" s="39"/>
      <c r="N144" s="43"/>
      <c r="O144" s="43"/>
      <c r="P144" s="43"/>
      <c r="Q144" s="43"/>
      <c r="R144" s="31"/>
      <c r="S144" s="35"/>
      <c r="T144" s="33"/>
      <c r="U144" s="33"/>
      <c r="V144" s="34"/>
      <c r="W144" s="35"/>
      <c r="X144" s="33"/>
      <c r="Y144" s="33"/>
      <c r="Z144" s="34"/>
      <c r="AA144" s="35"/>
      <c r="AB144" s="33"/>
      <c r="AC144" s="33"/>
      <c r="AD144" s="34"/>
      <c r="AE144" s="35"/>
      <c r="AF144" s="33"/>
      <c r="AG144" s="33"/>
      <c r="AH144" s="34"/>
      <c r="AI144" s="36"/>
      <c r="AJ144" s="37"/>
      <c r="AK144" s="37"/>
      <c r="AL144" s="38"/>
    </row>
    <row r="145" spans="2:38" x14ac:dyDescent="0.25">
      <c r="B145" s="11"/>
      <c r="C145" s="44"/>
      <c r="D145" s="45"/>
      <c r="E145" s="46"/>
      <c r="F145" s="46"/>
      <c r="G145" s="46"/>
      <c r="H145" s="45"/>
      <c r="I145" s="44"/>
      <c r="J145" s="46"/>
      <c r="K145" s="46"/>
      <c r="L145" s="45"/>
      <c r="M145" s="44"/>
      <c r="N145" s="46"/>
      <c r="O145" s="46"/>
      <c r="P145" s="46"/>
      <c r="Q145" s="46"/>
      <c r="R145" s="45"/>
      <c r="S145" s="44"/>
      <c r="T145" s="46"/>
      <c r="U145" s="46"/>
      <c r="V145" s="45"/>
      <c r="W145" s="44"/>
      <c r="X145" s="46"/>
      <c r="Y145" s="46"/>
      <c r="Z145" s="45"/>
      <c r="AA145" s="44"/>
      <c r="AB145" s="46"/>
      <c r="AC145" s="46"/>
      <c r="AD145" s="45"/>
      <c r="AE145" s="44"/>
      <c r="AF145" s="46"/>
      <c r="AG145" s="46"/>
      <c r="AH145" s="45"/>
      <c r="AI145" s="47"/>
      <c r="AJ145" s="48"/>
      <c r="AK145" s="48"/>
      <c r="AL145" s="49"/>
    </row>
    <row r="146" spans="2:38" ht="39" x14ac:dyDescent="0.25">
      <c r="B146" s="22" t="s">
        <v>48</v>
      </c>
      <c r="C146" s="51"/>
      <c r="D146" s="50"/>
      <c r="E146" s="44"/>
      <c r="F146" s="46"/>
      <c r="G146" s="46"/>
      <c r="H146" s="45"/>
      <c r="I146" s="44"/>
      <c r="J146" s="46"/>
      <c r="K146" s="46"/>
      <c r="L146" s="45"/>
      <c r="M146" s="44"/>
      <c r="N146" s="46"/>
      <c r="O146" s="46"/>
      <c r="P146" s="46"/>
      <c r="Q146" s="46"/>
      <c r="R146" s="45"/>
      <c r="S146" s="44"/>
      <c r="T146" s="46"/>
      <c r="U146" s="46"/>
      <c r="V146" s="45"/>
      <c r="W146" s="44"/>
      <c r="X146" s="46"/>
      <c r="Y146" s="46"/>
      <c r="Z146" s="45"/>
      <c r="AA146" s="44"/>
      <c r="AB146" s="46"/>
      <c r="AC146" s="46"/>
      <c r="AD146" s="45"/>
      <c r="AE146" s="44"/>
      <c r="AF146" s="46"/>
      <c r="AG146" s="46"/>
      <c r="AH146" s="45"/>
      <c r="AI146" s="47"/>
      <c r="AJ146" s="48"/>
      <c r="AK146" s="48"/>
      <c r="AL146" s="49"/>
    </row>
    <row r="147" spans="2:38" x14ac:dyDescent="0.25">
      <c r="B147" t="s">
        <v>162</v>
      </c>
    </row>
    <row r="172" spans="19:23" x14ac:dyDescent="0.25">
      <c r="S172" s="117"/>
      <c r="T172" s="117"/>
      <c r="U172" s="117"/>
      <c r="V172" s="117"/>
      <c r="W172" s="117"/>
    </row>
    <row r="173" spans="19:23" x14ac:dyDescent="0.25">
      <c r="S173" s="117"/>
      <c r="T173" s="117"/>
      <c r="U173" s="117"/>
      <c r="V173" s="117"/>
      <c r="W173" s="117"/>
    </row>
    <row r="174" spans="19:23" x14ac:dyDescent="0.25">
      <c r="S174" s="117"/>
      <c r="T174" s="43"/>
      <c r="U174" s="43"/>
      <c r="V174" s="43"/>
      <c r="W174" s="43"/>
    </row>
    <row r="175" spans="19:23" x14ac:dyDescent="0.25">
      <c r="S175" s="117"/>
      <c r="T175" s="117"/>
      <c r="U175" s="117"/>
      <c r="V175" s="117"/>
      <c r="W175" s="117"/>
    </row>
    <row r="176" spans="19:23" x14ac:dyDescent="0.25">
      <c r="S176" s="117"/>
      <c r="T176" s="117"/>
      <c r="U176" s="117"/>
      <c r="V176" s="117"/>
      <c r="W176" s="117"/>
    </row>
  </sheetData>
  <mergeCells count="199">
    <mergeCell ref="B2:I2"/>
    <mergeCell ref="B5:I5"/>
    <mergeCell ref="B6:I6"/>
    <mergeCell ref="B7:I7"/>
    <mergeCell ref="B8:I8"/>
    <mergeCell ref="B10:F10"/>
    <mergeCell ref="AI12:AL12"/>
    <mergeCell ref="E13:F13"/>
    <mergeCell ref="G13:H13"/>
    <mergeCell ref="I13:J13"/>
    <mergeCell ref="K13:L13"/>
    <mergeCell ref="M13:N13"/>
    <mergeCell ref="O13:P13"/>
    <mergeCell ref="Q13:R13"/>
    <mergeCell ref="S13:T13"/>
    <mergeCell ref="U13:V13"/>
    <mergeCell ref="E12:H12"/>
    <mergeCell ref="I12:L12"/>
    <mergeCell ref="M12:R12"/>
    <mergeCell ref="S12:V12"/>
    <mergeCell ref="W12:Z12"/>
    <mergeCell ref="AA12:AD12"/>
    <mergeCell ref="AE12:AH12"/>
    <mergeCell ref="AI13:AJ13"/>
    <mergeCell ref="AK13:AL13"/>
    <mergeCell ref="B29:I29"/>
    <mergeCell ref="B30:I30"/>
    <mergeCell ref="B31:I31"/>
    <mergeCell ref="B32:I32"/>
    <mergeCell ref="W13:X13"/>
    <mergeCell ref="Y13:Z13"/>
    <mergeCell ref="AA13:AB13"/>
    <mergeCell ref="AC13:AD13"/>
    <mergeCell ref="AE13:AF13"/>
    <mergeCell ref="AG13:AH13"/>
    <mergeCell ref="B11:B14"/>
    <mergeCell ref="C11:AL11"/>
    <mergeCell ref="C12:D13"/>
    <mergeCell ref="B34:F34"/>
    <mergeCell ref="B35:B38"/>
    <mergeCell ref="C35:AL35"/>
    <mergeCell ref="C36:D37"/>
    <mergeCell ref="E36:H36"/>
    <mergeCell ref="I36:L36"/>
    <mergeCell ref="M36:R36"/>
    <mergeCell ref="S36:V36"/>
    <mergeCell ref="W36:Z36"/>
    <mergeCell ref="AA36:AD36"/>
    <mergeCell ref="AE36:AH36"/>
    <mergeCell ref="AI36:AL36"/>
    <mergeCell ref="E37:F37"/>
    <mergeCell ref="G37:H37"/>
    <mergeCell ref="I37:J37"/>
    <mergeCell ref="K37:L37"/>
    <mergeCell ref="M37:N37"/>
    <mergeCell ref="O37:P37"/>
    <mergeCell ref="Q37:R37"/>
    <mergeCell ref="S37:T37"/>
    <mergeCell ref="AG37:AH37"/>
    <mergeCell ref="AI37:AJ37"/>
    <mergeCell ref="AK37:AL37"/>
    <mergeCell ref="B53:I53"/>
    <mergeCell ref="B54:I54"/>
    <mergeCell ref="B55:I55"/>
    <mergeCell ref="U37:V37"/>
    <mergeCell ref="W37:X37"/>
    <mergeCell ref="Y37:Z37"/>
    <mergeCell ref="AA37:AB37"/>
    <mergeCell ref="AC37:AD37"/>
    <mergeCell ref="AE37:AF37"/>
    <mergeCell ref="B56:I56"/>
    <mergeCell ref="B58:F58"/>
    <mergeCell ref="B59:B62"/>
    <mergeCell ref="C59:AL59"/>
    <mergeCell ref="C60:D61"/>
    <mergeCell ref="E60:H60"/>
    <mergeCell ref="I60:L60"/>
    <mergeCell ref="M60:R60"/>
    <mergeCell ref="S60:V60"/>
    <mergeCell ref="W60:Z60"/>
    <mergeCell ref="AA60:AD60"/>
    <mergeCell ref="AE60:AH60"/>
    <mergeCell ref="AI60:AL60"/>
    <mergeCell ref="E61:F61"/>
    <mergeCell ref="G61:H61"/>
    <mergeCell ref="I61:J61"/>
    <mergeCell ref="K61:L61"/>
    <mergeCell ref="M61:N61"/>
    <mergeCell ref="O61:P61"/>
    <mergeCell ref="Q61:R61"/>
    <mergeCell ref="AE61:AF61"/>
    <mergeCell ref="AG61:AH61"/>
    <mergeCell ref="AI61:AJ61"/>
    <mergeCell ref="AK61:AL61"/>
    <mergeCell ref="B77:I77"/>
    <mergeCell ref="B78:I78"/>
    <mergeCell ref="S61:T61"/>
    <mergeCell ref="U61:V61"/>
    <mergeCell ref="W61:X61"/>
    <mergeCell ref="Y61:Z61"/>
    <mergeCell ref="AA61:AB61"/>
    <mergeCell ref="AC61:AD61"/>
    <mergeCell ref="B79:I79"/>
    <mergeCell ref="B80:I80"/>
    <mergeCell ref="B82:F82"/>
    <mergeCell ref="B83:B86"/>
    <mergeCell ref="C83:AL83"/>
    <mergeCell ref="C84:D85"/>
    <mergeCell ref="E84:H84"/>
    <mergeCell ref="I84:L84"/>
    <mergeCell ref="M84:R84"/>
    <mergeCell ref="S84:V84"/>
    <mergeCell ref="W84:Z84"/>
    <mergeCell ref="AA84:AD84"/>
    <mergeCell ref="AE84:AH84"/>
    <mergeCell ref="AI84:AL84"/>
    <mergeCell ref="E85:F85"/>
    <mergeCell ref="G85:H85"/>
    <mergeCell ref="I85:J85"/>
    <mergeCell ref="K85:L85"/>
    <mergeCell ref="M85:N85"/>
    <mergeCell ref="O85:P85"/>
    <mergeCell ref="AC85:AD85"/>
    <mergeCell ref="AE85:AF85"/>
    <mergeCell ref="AG85:AH85"/>
    <mergeCell ref="AI85:AJ85"/>
    <mergeCell ref="AK85:AL85"/>
    <mergeCell ref="B101:I101"/>
    <mergeCell ref="Q85:R85"/>
    <mergeCell ref="S85:T85"/>
    <mergeCell ref="U85:V85"/>
    <mergeCell ref="W85:X85"/>
    <mergeCell ref="Y85:Z85"/>
    <mergeCell ref="AA85:AB85"/>
    <mergeCell ref="B102:I102"/>
    <mergeCell ref="B103:I103"/>
    <mergeCell ref="Q133:R133"/>
    <mergeCell ref="S133:T133"/>
    <mergeCell ref="U133:V133"/>
    <mergeCell ref="W133:X133"/>
    <mergeCell ref="Y133:Z133"/>
    <mergeCell ref="AA133:AB133"/>
    <mergeCell ref="B104:I104"/>
    <mergeCell ref="B106:F106"/>
    <mergeCell ref="B107:B110"/>
    <mergeCell ref="C107:AL107"/>
    <mergeCell ref="C108:D109"/>
    <mergeCell ref="E108:H108"/>
    <mergeCell ref="I108:L108"/>
    <mergeCell ref="M108:R108"/>
    <mergeCell ref="S108:V108"/>
    <mergeCell ref="W108:Z108"/>
    <mergeCell ref="AA108:AD108"/>
    <mergeCell ref="AE108:AH108"/>
    <mergeCell ref="AI108:AL108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32:AD132"/>
    <mergeCell ref="AE132:AH132"/>
    <mergeCell ref="AI132:AL132"/>
    <mergeCell ref="AA109:AB109"/>
    <mergeCell ref="AC109:AD109"/>
    <mergeCell ref="AE109:AF109"/>
    <mergeCell ref="AG109:AH109"/>
    <mergeCell ref="AI109:AJ109"/>
    <mergeCell ref="AK109:AL109"/>
    <mergeCell ref="B125:I125"/>
    <mergeCell ref="B126:I126"/>
    <mergeCell ref="B127:I127"/>
    <mergeCell ref="B128:I128"/>
    <mergeCell ref="B130:F130"/>
    <mergeCell ref="B131:B134"/>
    <mergeCell ref="C131:AL131"/>
    <mergeCell ref="C132:D133"/>
    <mergeCell ref="E132:H132"/>
    <mergeCell ref="I132:L132"/>
    <mergeCell ref="E133:F133"/>
    <mergeCell ref="G133:H133"/>
    <mergeCell ref="I133:J133"/>
    <mergeCell ref="K133:L133"/>
    <mergeCell ref="M133:N133"/>
    <mergeCell ref="O133:P133"/>
    <mergeCell ref="M132:R132"/>
    <mergeCell ref="S132:V132"/>
    <mergeCell ref="W132:Z132"/>
    <mergeCell ref="AC133:AD133"/>
    <mergeCell ref="AE133:AF133"/>
    <mergeCell ref="AG133:AH133"/>
    <mergeCell ref="AI133:AJ133"/>
    <mergeCell ref="AK133:AL133"/>
  </mergeCells>
  <dataValidations count="1">
    <dataValidation allowBlank="1" showInputMessage="1" showErrorMessage="1" sqref="AE133:AK133 B135:AL146 E133:S133 B107 U133:AC133 E85:S85 U85:AC85 AE85:AK85 A103:B105 B87:AL98 B59 E37:S37 U37:AC37 AE37:AK37 A55:B57 E109:S109 B11 A7:B9 A31:B33 AE13:AK13 U13:AC13 B15:AL26 B131 E13:S13 B35 B63:AL74 A79:B81 AE61:AK61 U61:AC61 E61:S61 B39:AL50 B83 A127:B129 AE109:AK109 U109:AC109 B111:AL122" xr:uid="{00000000-0002-0000-0800-000000000000}"/>
  </dataValidations>
  <hyperlinks>
    <hyperlink ref="B1" location="Summary!A1" display="Go summary section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Summary</vt:lpstr>
      <vt:lpstr>Afganisthan</vt:lpstr>
      <vt:lpstr>Argentina</vt:lpstr>
      <vt:lpstr>Australia</vt:lpstr>
      <vt:lpstr>Bangladesh</vt:lpstr>
      <vt:lpstr>Bhutan</vt:lpstr>
      <vt:lpstr>Brasil</vt:lpstr>
      <vt:lpstr>Cambodia</vt:lpstr>
      <vt:lpstr>Chile</vt:lpstr>
      <vt:lpstr>Colombia</vt:lpstr>
      <vt:lpstr>Ecuador</vt:lpstr>
      <vt:lpstr>Ghana</vt:lpstr>
      <vt:lpstr>Guatemala</vt:lpstr>
      <vt:lpstr>Honduras</vt:lpstr>
      <vt:lpstr>India</vt:lpstr>
      <vt:lpstr>Kenya</vt:lpstr>
      <vt:lpstr>Lao PDR</vt:lpstr>
      <vt:lpstr>Mauritius</vt:lpstr>
      <vt:lpstr>Mexico</vt:lpstr>
      <vt:lpstr>Mozambique</vt:lpstr>
      <vt:lpstr>Myanmar</vt:lpstr>
      <vt:lpstr>Nigeria</vt:lpstr>
      <vt:lpstr>Pakistan</vt:lpstr>
      <vt:lpstr>Paraguay</vt:lpstr>
      <vt:lpstr>Peru</vt:lpstr>
      <vt:lpstr>Senegal</vt:lpstr>
      <vt:lpstr>South Africa</vt:lpstr>
      <vt:lpstr>Spain</vt:lpstr>
      <vt:lpstr>Tanzania</vt:lpstr>
      <vt:lpstr>Uganda</vt:lpstr>
      <vt:lpstr>Uruguay</vt:lpstr>
      <vt:lpstr>United States</vt:lpstr>
      <vt:lpstr>Zambia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</dc:creator>
  <cp:lastModifiedBy>Jhon</cp:lastModifiedBy>
  <dcterms:created xsi:type="dcterms:W3CDTF">2017-08-29T14:04:48Z</dcterms:created>
  <dcterms:modified xsi:type="dcterms:W3CDTF">2018-03-18T18:31:57Z</dcterms:modified>
</cp:coreProperties>
</file>